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20\PRZETARGI\PROCEDURA\2401_ILZ_01_260_17_2020_Prasa_elektroniczna (ZKP-19_2020)\SIWZ_z_załącznikami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Arkusz1!$A$1:$AK$26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9" i="1" l="1"/>
  <c r="AG19" i="1"/>
  <c r="U4" i="1" l="1"/>
  <c r="X4" i="1"/>
  <c r="AA4" i="1"/>
  <c r="AD4" i="1"/>
  <c r="AG4" i="1"/>
  <c r="U5" i="1"/>
  <c r="X5" i="1"/>
  <c r="AA5" i="1"/>
  <c r="AD5" i="1"/>
  <c r="AG5" i="1"/>
  <c r="U6" i="1"/>
  <c r="X6" i="1"/>
  <c r="AA6" i="1"/>
  <c r="AD6" i="1"/>
  <c r="AG6" i="1"/>
  <c r="U7" i="1"/>
  <c r="X7" i="1"/>
  <c r="AA7" i="1"/>
  <c r="AD7" i="1"/>
  <c r="AG7" i="1"/>
  <c r="AK7" i="1" s="1"/>
  <c r="U8" i="1"/>
  <c r="X8" i="1"/>
  <c r="AA8" i="1"/>
  <c r="AD8" i="1"/>
  <c r="AG8" i="1"/>
  <c r="U9" i="1"/>
  <c r="X9" i="1"/>
  <c r="AA9" i="1"/>
  <c r="AD9" i="1"/>
  <c r="AG9" i="1"/>
  <c r="U10" i="1"/>
  <c r="X10" i="1"/>
  <c r="AA10" i="1"/>
  <c r="AD10" i="1"/>
  <c r="AG10" i="1"/>
  <c r="U11" i="1"/>
  <c r="AK11" i="1" s="1"/>
  <c r="X11" i="1"/>
  <c r="AA11" i="1"/>
  <c r="AD11" i="1"/>
  <c r="AG11" i="1"/>
  <c r="U12" i="1"/>
  <c r="X12" i="1"/>
  <c r="AA12" i="1"/>
  <c r="AD12" i="1"/>
  <c r="AG12" i="1"/>
  <c r="U13" i="1"/>
  <c r="X13" i="1"/>
  <c r="AA13" i="1"/>
  <c r="AD13" i="1"/>
  <c r="AG13" i="1"/>
  <c r="U14" i="1"/>
  <c r="X14" i="1"/>
  <c r="AA14" i="1"/>
  <c r="AD14" i="1"/>
  <c r="AG14" i="1"/>
  <c r="U15" i="1"/>
  <c r="X15" i="1"/>
  <c r="AA15" i="1"/>
  <c r="AD15" i="1"/>
  <c r="AG15" i="1"/>
  <c r="AK15" i="1" s="1"/>
  <c r="U16" i="1"/>
  <c r="X16" i="1"/>
  <c r="AA16" i="1"/>
  <c r="AD16" i="1"/>
  <c r="AG16" i="1"/>
  <c r="U17" i="1"/>
  <c r="X17" i="1"/>
  <c r="AA17" i="1"/>
  <c r="AD17" i="1"/>
  <c r="AG17" i="1"/>
  <c r="U18" i="1"/>
  <c r="X18" i="1"/>
  <c r="AA18" i="1"/>
  <c r="AD18" i="1"/>
  <c r="AG18" i="1"/>
  <c r="AA19" i="1"/>
  <c r="AK13" i="1"/>
  <c r="AK17" i="1"/>
  <c r="X19" i="1"/>
  <c r="U19" i="1"/>
  <c r="R4" i="1"/>
  <c r="O4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R5" i="1"/>
  <c r="O5" i="1"/>
  <c r="L5" i="1"/>
  <c r="AJ5" i="1"/>
  <c r="AK5" i="1"/>
  <c r="AJ6" i="1"/>
  <c r="AJ7" i="1"/>
  <c r="AJ8" i="1"/>
  <c r="AJ9" i="1"/>
  <c r="AK9" i="1" s="1"/>
  <c r="AJ10" i="1"/>
  <c r="AK10" i="1"/>
  <c r="AJ11" i="1"/>
  <c r="AJ12" i="1"/>
  <c r="AJ13" i="1"/>
  <c r="AJ14" i="1"/>
  <c r="AJ15" i="1"/>
  <c r="AJ16" i="1"/>
  <c r="AJ17" i="1"/>
  <c r="AJ18" i="1"/>
  <c r="AK18" i="1"/>
  <c r="AK19" i="1"/>
  <c r="V20" i="1"/>
  <c r="AK14" i="1" l="1"/>
  <c r="AK6" i="1"/>
  <c r="AK16" i="1"/>
  <c r="AK8" i="1"/>
  <c r="AK12" i="1"/>
  <c r="I4" i="1" l="1"/>
  <c r="L4" i="1"/>
  <c r="I5" i="1"/>
  <c r="I6" i="1"/>
  <c r="L6" i="1"/>
  <c r="I7" i="1"/>
  <c r="L7" i="1"/>
  <c r="I8" i="1"/>
  <c r="L8" i="1"/>
  <c r="I9" i="1"/>
  <c r="L9" i="1"/>
  <c r="I10" i="1"/>
  <c r="L10" i="1"/>
  <c r="I11" i="1"/>
  <c r="L11" i="1"/>
  <c r="I12" i="1"/>
  <c r="L12" i="1"/>
  <c r="I13" i="1"/>
  <c r="L13" i="1"/>
  <c r="I14" i="1"/>
  <c r="L14" i="1"/>
  <c r="I15" i="1"/>
  <c r="L15" i="1"/>
  <c r="I16" i="1"/>
  <c r="L16" i="1"/>
  <c r="I17" i="1"/>
  <c r="L17" i="1"/>
  <c r="AJ4" i="1" l="1"/>
  <c r="AJ20" i="1" s="1"/>
  <c r="AG20" i="1"/>
  <c r="AD19" i="1"/>
  <c r="AD20" i="1"/>
  <c r="AA20" i="1"/>
  <c r="X20" i="1"/>
  <c r="U20" i="1"/>
  <c r="AH20" i="1"/>
  <c r="AE20" i="1"/>
  <c r="AB20" i="1"/>
  <c r="Y20" i="1"/>
  <c r="S20" i="1"/>
  <c r="P20" i="1"/>
  <c r="M20" i="1"/>
  <c r="J20" i="1"/>
  <c r="G20" i="1"/>
  <c r="I18" i="1"/>
  <c r="L18" i="1"/>
  <c r="I19" i="1"/>
  <c r="L19" i="1"/>
  <c r="R20" i="1"/>
  <c r="O20" i="1" l="1"/>
  <c r="L20" i="1"/>
  <c r="I20" i="1"/>
  <c r="AK4" i="1" l="1"/>
  <c r="AK20" i="1" s="1"/>
</calcChain>
</file>

<file path=xl/sharedStrings.xml><?xml version="1.0" encoding="utf-8"?>
<sst xmlns="http://schemas.openxmlformats.org/spreadsheetml/2006/main" count="114" uniqueCount="76">
  <si>
    <t>Lp.</t>
  </si>
  <si>
    <t xml:space="preserve"> </t>
  </si>
  <si>
    <t>Nazwa i adres jednostki</t>
  </si>
  <si>
    <t>Wartość prenumeraty rocznej brutto</t>
  </si>
  <si>
    <t>Dziennik Gazeta Prawna</t>
  </si>
  <si>
    <t>Biuletyn VAT</t>
  </si>
  <si>
    <t>Poradnik Rachunkowości Budźetowej</t>
  </si>
  <si>
    <t>Rachunkowość Budżetowa</t>
  </si>
  <si>
    <t>Izba Administracji Skarbowej  w Katowicach, Katowice (40-022) ul. Damrota 25</t>
  </si>
  <si>
    <t>sekretariat.ias.opole@mf.gov.pl</t>
  </si>
  <si>
    <t>ias.gdansk@mf.gov.pl</t>
  </si>
  <si>
    <t>ias.olsztyn@mf.gov.pl</t>
  </si>
  <si>
    <t>sekretariat.ias.lublin@mf.gov.pl</t>
  </si>
  <si>
    <t>ias.bialystok@mf.gov.pl</t>
  </si>
  <si>
    <t xml:space="preserve"> ias.kielce@mf.gov.pl</t>
  </si>
  <si>
    <t>IAS.Bydgoszcz@mf.gov.pl</t>
  </si>
  <si>
    <t>ias.lodz@mf.gov.pl</t>
  </si>
  <si>
    <t>ias.warszawa@mf.gov.pl</t>
  </si>
  <si>
    <t>kancelaria.ias.katowice@mf.gov.pl</t>
  </si>
  <si>
    <t>Izba Administracji Skarbowej we Wrocławiu, Wrocław (53-333) ul. Powstańców Śląskich 24, 26</t>
  </si>
  <si>
    <t>Izba Administracji Skarbowej w Gdańsku,           Gdańsk (80-831) ul. Długa 75/76</t>
  </si>
  <si>
    <t>Izba Administracji Skarbowej w Lublinie,                 Lublin (20-883) ul. T.Szeligowskiego 24</t>
  </si>
  <si>
    <t>Izba Administracji Skarbowej w Krakowie,             Kraków (31-007)  ul. Wiślna 7</t>
  </si>
  <si>
    <t>Izba Administracji Skarbowej w Łodzi,                       Łódź   (90-436) Al. Kościuszki 83</t>
  </si>
  <si>
    <t>Izba Administracji Skarbowej w Warszawie, Warszawa (01-513) ul. A. Felińskiego 2B</t>
  </si>
  <si>
    <t>ias.wroclaw@mf.gov.pl</t>
  </si>
  <si>
    <t>ias.krakow@mf.gov.pl</t>
  </si>
  <si>
    <t xml:space="preserve">kancelaria.kis@mf.gov.pl </t>
  </si>
  <si>
    <t>Izba Administracji Skarbowej w Kielcach,                Kielce (25-324) ul. Sandomierska 105</t>
  </si>
  <si>
    <t>Izba Administracji Skarbowej  w Zielonej Górze,  Zielona Góra (65-454) ul. Gen. W. Sikorskiego 2</t>
  </si>
  <si>
    <t>Izba Administracji Skarbowej  w Szczecinie,                      Szczecin  (70-525) ul. F. D.Roosevelta 1, 2</t>
  </si>
  <si>
    <t>NIP</t>
  </si>
  <si>
    <t>896-00-06-804</t>
  </si>
  <si>
    <t>929-14-15-264</t>
  </si>
  <si>
    <t>739-10-40-006</t>
  </si>
  <si>
    <t>583-12-37-173</t>
  </si>
  <si>
    <t>966-04-37-133</t>
  </si>
  <si>
    <t>525-10-07-278</t>
  </si>
  <si>
    <t>851-10-55-992</t>
  </si>
  <si>
    <t>712-10-67-254</t>
  </si>
  <si>
    <t>813-10-96-298</t>
  </si>
  <si>
    <t>676-17-73-084</t>
  </si>
  <si>
    <t>959-07-88-263</t>
  </si>
  <si>
    <t>754-10-26-256</t>
  </si>
  <si>
    <t>967-00-56-823</t>
  </si>
  <si>
    <t>725-10-45-452</t>
  </si>
  <si>
    <t>954-13-02-993</t>
  </si>
  <si>
    <t>547-21-69-306</t>
  </si>
  <si>
    <t xml:space="preserve">Cena jednostkowa brutto: </t>
  </si>
  <si>
    <t>Ilość dostępów</t>
  </si>
  <si>
    <t>Razem wartość prenumeraty rocznej brutto</t>
  </si>
  <si>
    <t>Adres e-mail</t>
  </si>
  <si>
    <t>Izba Administracji Skarbowej w Bydgoszczy,             Bydgoszcz (85-950) ul. Dr. Emila Warmińskiego 18</t>
  </si>
  <si>
    <t>Izba Administracji Skarbowej w Rzeszowie,              Rzeszów (35-959) ul. Geodetów 1</t>
  </si>
  <si>
    <t>Krajowa Informacja Skarbowa,                                     Bielsko-Biała (43-300) ul. Teodora Sixta 17</t>
  </si>
  <si>
    <t>Wykaz zamawiających i rozdzielnik dostępów - Załącznik Nr 2I do umowy</t>
  </si>
  <si>
    <t>ias.szczecin@mf.gov.pl</t>
  </si>
  <si>
    <t>ias.rzeszow@mf.gov.pl</t>
  </si>
  <si>
    <t>ias.zielonagora@mf.gov.pl</t>
  </si>
  <si>
    <t>Izba Administracji Skarbowej  w Opolu,                             Opole  (45-057) ul. Ozimska 19</t>
  </si>
  <si>
    <t>Biuletyn Głównego Księgowego</t>
  </si>
  <si>
    <t>Monitor Prawa Pracy i Ubezpieczeń</t>
  </si>
  <si>
    <t>Serwis Prawno-Pracowniczy</t>
  </si>
  <si>
    <t>Personel i Zarządzanie</t>
  </si>
  <si>
    <t>Poradnik Gazety Prawnej</t>
  </si>
  <si>
    <t>Monitor Księgowego</t>
  </si>
  <si>
    <t>Razem</t>
  </si>
  <si>
    <t>Izba Administracji Skarbowej w Olsztynie,                Olsztyn (10-950) Al. Marszałka Piłsudskiego 59A</t>
  </si>
  <si>
    <t>Izba Administracji Skarbowej w Białymstoku, Białystok (15-085) ul. Branickiego 9</t>
  </si>
  <si>
    <t xml:space="preserve">Adres www. Paltformy Elektronicznego Fakturowania </t>
  </si>
  <si>
    <t>Nr PEPPOL</t>
  </si>
  <si>
    <t>https://brokerpefexpert.efaktura.gov.pl</t>
  </si>
  <si>
    <t>www.brokerinfinite.efaktura.gov.pl</t>
  </si>
  <si>
    <t>https://www.brokerinfinite.efaktura.gov.pl</t>
  </si>
  <si>
    <t>www.brokerpefexpert.efaktura.gov.pl</t>
  </si>
  <si>
    <t>https://pefexpert.pl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</si>
</sst>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3" xfId="0" quotePrefix="1" applyNumberFormat="1" applyFont="1" applyFill="1" applyBorder="1" applyAlignment="1">
      <alignment horizontal="center" vertical="center" wrapText="1"/>
    </xf>
    <xf numFmtId="164" fontId="4" fillId="0" borderId="18" xfId="0" quotePrefix="1" applyNumberFormat="1" applyFont="1" applyFill="1" applyBorder="1" applyAlignment="1">
      <alignment horizontal="center" vertical="center" wrapText="1"/>
    </xf>
    <xf numFmtId="164" fontId="4" fillId="0" borderId="1" xfId="0" quotePrefix="1" applyNumberFormat="1" applyFont="1" applyFill="1" applyBorder="1" applyAlignment="1">
      <alignment horizontal="center" vertical="center" wrapText="1"/>
    </xf>
    <xf numFmtId="164" fontId="4" fillId="0" borderId="8" xfId="0" quotePrefix="1" applyNumberFormat="1" applyFont="1" applyFill="1" applyBorder="1" applyAlignment="1">
      <alignment horizontal="center" vertical="center" wrapText="1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164" fontId="3" fillId="0" borderId="8" xfId="0" quotePrefix="1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3" xfId="0" quotePrefix="1" applyNumberFormat="1" applyFont="1" applyFill="1" applyBorder="1" applyAlignment="1">
      <alignment horizontal="center" vertical="center" wrapText="1"/>
    </xf>
    <xf numFmtId="164" fontId="4" fillId="0" borderId="26" xfId="0" quotePrefix="1" applyNumberFormat="1" applyFont="1" applyFill="1" applyBorder="1" applyAlignment="1">
      <alignment horizontal="center" vertical="center" wrapText="1"/>
    </xf>
    <xf numFmtId="164" fontId="4" fillId="0" borderId="27" xfId="0" quotePrefix="1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6" xfId="0" quotePrefix="1" applyNumberFormat="1" applyFont="1" applyFill="1" applyBorder="1" applyAlignment="1">
      <alignment horizontal="center" vertical="center" wrapText="1"/>
    </xf>
    <xf numFmtId="0" fontId="4" fillId="0" borderId="15" xfId="0" quotePrefix="1" applyNumberFormat="1" applyFont="1" applyFill="1" applyBorder="1" applyAlignment="1">
      <alignment horizontal="center" vertical="center" wrapText="1"/>
    </xf>
    <xf numFmtId="164" fontId="4" fillId="0" borderId="2" xfId="0" quotePrefix="1" applyNumberFormat="1" applyFont="1" applyFill="1" applyBorder="1" applyAlignment="1">
      <alignment horizontal="center" vertical="center" wrapText="1"/>
    </xf>
    <xf numFmtId="0" fontId="3" fillId="0" borderId="15" xfId="0" quotePrefix="1" applyNumberFormat="1" applyFont="1" applyFill="1" applyBorder="1" applyAlignment="1">
      <alignment horizontal="center" vertical="center" wrapText="1"/>
    </xf>
    <xf numFmtId="164" fontId="3" fillId="0" borderId="2" xfId="0" quotePrefix="1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4" fillId="0" borderId="4" xfId="0" quotePrefix="1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64" fontId="3" fillId="0" borderId="3" xfId="0" quotePrefix="1" applyNumberFormat="1" applyFont="1" applyFill="1" applyBorder="1" applyAlignment="1">
      <alignment horizontal="center" vertical="center" wrapText="1"/>
    </xf>
    <xf numFmtId="164" fontId="3" fillId="0" borderId="18" xfId="0" quotePrefix="1" applyNumberFormat="1" applyFont="1" applyFill="1" applyBorder="1" applyAlignment="1">
      <alignment horizontal="center" vertical="center" wrapText="1"/>
    </xf>
    <xf numFmtId="0" fontId="4" fillId="0" borderId="24" xfId="0" quotePrefix="1" applyNumberFormat="1" applyFont="1" applyFill="1" applyBorder="1" applyAlignment="1">
      <alignment horizontal="center" vertical="center" wrapText="1"/>
    </xf>
    <xf numFmtId="164" fontId="4" fillId="0" borderId="17" xfId="0" quotePrefix="1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5" fillId="2" borderId="41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5" fillId="2" borderId="3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4" fontId="3" fillId="0" borderId="16" xfId="0" quotePrefix="1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4" fillId="0" borderId="28" xfId="0" quotePrefix="1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4" fontId="4" fillId="0" borderId="42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right" vertical="center" wrapText="1"/>
    </xf>
    <xf numFmtId="0" fontId="4" fillId="0" borderId="43" xfId="0" quotePrefix="1" applyNumberFormat="1" applyFont="1" applyFill="1" applyBorder="1" applyAlignment="1">
      <alignment horizontal="center" vertical="center" wrapText="1"/>
    </xf>
    <xf numFmtId="164" fontId="4" fillId="0" borderId="44" xfId="0" quotePrefix="1" applyNumberFormat="1" applyFont="1" applyFill="1" applyBorder="1" applyAlignment="1">
      <alignment horizontal="center" vertical="center" wrapText="1"/>
    </xf>
    <xf numFmtId="164" fontId="4" fillId="0" borderId="45" xfId="0" quotePrefix="1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164" fontId="4" fillId="0" borderId="44" xfId="0" applyNumberFormat="1" applyFont="1" applyFill="1" applyBorder="1" applyAlignment="1">
      <alignment horizontal="center" vertical="center" wrapText="1"/>
    </xf>
    <xf numFmtId="164" fontId="4" fillId="0" borderId="46" xfId="0" quotePrefix="1" applyNumberFormat="1" applyFont="1" applyFill="1" applyBorder="1" applyAlignment="1">
      <alignment horizontal="center" vertical="center" wrapText="1"/>
    </xf>
    <xf numFmtId="164" fontId="5" fillId="3" borderId="3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5" fillId="2" borderId="3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@wm.mofnet.gov.pl" TargetMode="External"/><Relationship Id="rId13" Type="http://schemas.openxmlformats.org/officeDocument/2006/relationships/hyperlink" Target="https://www.brokerinfinite.efaktura.gov.pl/" TargetMode="External"/><Relationship Id="rId18" Type="http://schemas.openxmlformats.org/officeDocument/2006/relationships/hyperlink" Target="https://www.brokerinfinite.efaktura.gov.pl/" TargetMode="External"/><Relationship Id="rId3" Type="http://schemas.openxmlformats.org/officeDocument/2006/relationships/hyperlink" Target="mailto:is@wp.mofnet.gov.p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is@sk.mofnet.gov.pl" TargetMode="External"/><Relationship Id="rId12" Type="http://schemas.openxmlformats.org/officeDocument/2006/relationships/hyperlink" Target="https://brokerpefexpert.efaktura.gov.pl/" TargetMode="External"/><Relationship Id="rId17" Type="http://schemas.openxmlformats.org/officeDocument/2006/relationships/hyperlink" Target="https://pefexpert.pl/" TargetMode="External"/><Relationship Id="rId2" Type="http://schemas.openxmlformats.org/officeDocument/2006/relationships/hyperlink" Target="mailto:is@mp.mofnet.gov.pl" TargetMode="External"/><Relationship Id="rId16" Type="http://schemas.openxmlformats.org/officeDocument/2006/relationships/hyperlink" Target="https://www.brokerinfinite.efaktura.gov.pl/" TargetMode="External"/><Relationship Id="rId20" Type="http://schemas.openxmlformats.org/officeDocument/2006/relationships/hyperlink" Target="http://www.brokerinfinite.efaktura.gov.pl/" TargetMode="External"/><Relationship Id="rId1" Type="http://schemas.openxmlformats.org/officeDocument/2006/relationships/hyperlink" Target="mailto:uks3091@wp.mofnet.gov.pl" TargetMode="External"/><Relationship Id="rId6" Type="http://schemas.openxmlformats.org/officeDocument/2006/relationships/hyperlink" Target="mailto:is@lb.mofnet.gov.pl" TargetMode="External"/><Relationship Id="rId11" Type="http://schemas.openxmlformats.org/officeDocument/2006/relationships/hyperlink" Target="mailto:ias.rzeszow@mf.gov.pl" TargetMode="External"/><Relationship Id="rId5" Type="http://schemas.openxmlformats.org/officeDocument/2006/relationships/hyperlink" Target="mailto:is@op.mofnet.gov.pl" TargetMode="External"/><Relationship Id="rId15" Type="http://schemas.openxmlformats.org/officeDocument/2006/relationships/hyperlink" Target="https://brokerpefexpert.efaktura.gov.pl/" TargetMode="External"/><Relationship Id="rId10" Type="http://schemas.openxmlformats.org/officeDocument/2006/relationships/hyperlink" Target="mailto:is@pm.mofnet.gov.pl" TargetMode="External"/><Relationship Id="rId19" Type="http://schemas.openxmlformats.org/officeDocument/2006/relationships/hyperlink" Target="https://brokerpefexpert.efaktura.gov.pl/" TargetMode="External"/><Relationship Id="rId4" Type="http://schemas.openxmlformats.org/officeDocument/2006/relationships/hyperlink" Target="mailto:is@ds.mofnet.gov.pl" TargetMode="External"/><Relationship Id="rId9" Type="http://schemas.openxmlformats.org/officeDocument/2006/relationships/hyperlink" Target="mailto:is1001@ld.mofnet.gov.pl" TargetMode="External"/><Relationship Id="rId14" Type="http://schemas.openxmlformats.org/officeDocument/2006/relationships/hyperlink" Target="https://brokerpefexpert.efaktura.gov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tabSelected="1" zoomScale="80" zoomScaleNormal="8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6" sqref="E6"/>
    </sheetView>
  </sheetViews>
  <sheetFormatPr defaultRowHeight="14.25" x14ac:dyDescent="0.25"/>
  <cols>
    <col min="1" max="1" width="7" style="6" bestFit="1" customWidth="1"/>
    <col min="2" max="2" width="50.7109375" style="6" customWidth="1"/>
    <col min="3" max="3" width="17.42578125" style="6" customWidth="1"/>
    <col min="4" max="4" width="35.28515625" style="6" customWidth="1"/>
    <col min="5" max="5" width="40.85546875" style="6" customWidth="1"/>
    <col min="6" max="6" width="16.85546875" style="6" customWidth="1"/>
    <col min="7" max="8" width="16.85546875" style="35" customWidth="1"/>
    <col min="9" max="9" width="19.28515625" style="35" customWidth="1"/>
    <col min="10" max="10" width="14.42578125" style="35" customWidth="1"/>
    <col min="11" max="12" width="19" style="35" customWidth="1"/>
    <col min="13" max="13" width="16.140625" style="35" customWidth="1"/>
    <col min="14" max="15" width="18.28515625" style="35" customWidth="1"/>
    <col min="16" max="16" width="15.140625" style="35" customWidth="1"/>
    <col min="17" max="36" width="18.140625" style="35" customWidth="1"/>
    <col min="37" max="37" width="20.85546875" style="35" customWidth="1"/>
    <col min="38" max="38" width="18.42578125" style="6" customWidth="1"/>
    <col min="39" max="16384" width="9.140625" style="6"/>
  </cols>
  <sheetData>
    <row r="1" spans="1:37" ht="39.75" customHeight="1" thickBot="1" x14ac:dyDescent="0.3">
      <c r="A1" s="95" t="s">
        <v>55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</row>
    <row r="2" spans="1:37" ht="39.75" customHeight="1" x14ac:dyDescent="0.25">
      <c r="A2" s="100" t="s">
        <v>0</v>
      </c>
      <c r="B2" s="98" t="s">
        <v>2</v>
      </c>
      <c r="C2" s="98" t="s">
        <v>31</v>
      </c>
      <c r="D2" s="96" t="s">
        <v>51</v>
      </c>
      <c r="E2" s="98" t="s">
        <v>69</v>
      </c>
      <c r="F2" s="106" t="s">
        <v>70</v>
      </c>
      <c r="G2" s="102" t="s">
        <v>4</v>
      </c>
      <c r="H2" s="102"/>
      <c r="I2" s="103"/>
      <c r="J2" s="104" t="s">
        <v>5</v>
      </c>
      <c r="K2" s="102"/>
      <c r="L2" s="103"/>
      <c r="M2" s="104" t="s">
        <v>6</v>
      </c>
      <c r="N2" s="102"/>
      <c r="O2" s="103"/>
      <c r="P2" s="88" t="s">
        <v>7</v>
      </c>
      <c r="Q2" s="89"/>
      <c r="R2" s="90"/>
      <c r="S2" s="88" t="s">
        <v>60</v>
      </c>
      <c r="T2" s="89"/>
      <c r="U2" s="90"/>
      <c r="V2" s="88" t="s">
        <v>61</v>
      </c>
      <c r="W2" s="89"/>
      <c r="X2" s="90"/>
      <c r="Y2" s="108" t="s">
        <v>62</v>
      </c>
      <c r="Z2" s="109"/>
      <c r="AA2" s="110"/>
      <c r="AB2" s="88" t="s">
        <v>63</v>
      </c>
      <c r="AC2" s="89"/>
      <c r="AD2" s="90"/>
      <c r="AE2" s="88" t="s">
        <v>64</v>
      </c>
      <c r="AF2" s="89"/>
      <c r="AG2" s="105"/>
      <c r="AH2" s="88" t="s">
        <v>65</v>
      </c>
      <c r="AI2" s="89"/>
      <c r="AJ2" s="90"/>
      <c r="AK2" s="93" t="s">
        <v>50</v>
      </c>
    </row>
    <row r="3" spans="1:37" ht="54" customHeight="1" thickBot="1" x14ac:dyDescent="0.3">
      <c r="A3" s="101"/>
      <c r="B3" s="99"/>
      <c r="C3" s="99"/>
      <c r="D3" s="97"/>
      <c r="E3" s="99"/>
      <c r="F3" s="107"/>
      <c r="G3" s="58" t="s">
        <v>49</v>
      </c>
      <c r="H3" s="59" t="s">
        <v>48</v>
      </c>
      <c r="I3" s="60" t="s">
        <v>3</v>
      </c>
      <c r="J3" s="61" t="s">
        <v>49</v>
      </c>
      <c r="K3" s="59" t="s">
        <v>48</v>
      </c>
      <c r="L3" s="60" t="s">
        <v>3</v>
      </c>
      <c r="M3" s="61" t="s">
        <v>49</v>
      </c>
      <c r="N3" s="59" t="s">
        <v>48</v>
      </c>
      <c r="O3" s="60" t="s">
        <v>3</v>
      </c>
      <c r="P3" s="61" t="s">
        <v>49</v>
      </c>
      <c r="Q3" s="59" t="s">
        <v>48</v>
      </c>
      <c r="R3" s="60" t="s">
        <v>3</v>
      </c>
      <c r="S3" s="61" t="s">
        <v>49</v>
      </c>
      <c r="T3" s="59" t="s">
        <v>48</v>
      </c>
      <c r="U3" s="60" t="s">
        <v>3</v>
      </c>
      <c r="V3" s="61" t="s">
        <v>49</v>
      </c>
      <c r="W3" s="59" t="s">
        <v>48</v>
      </c>
      <c r="X3" s="60" t="s">
        <v>3</v>
      </c>
      <c r="Y3" s="62" t="s">
        <v>49</v>
      </c>
      <c r="Z3" s="63" t="s">
        <v>48</v>
      </c>
      <c r="AA3" s="64" t="s">
        <v>3</v>
      </c>
      <c r="AB3" s="61" t="s">
        <v>49</v>
      </c>
      <c r="AC3" s="59" t="s">
        <v>48</v>
      </c>
      <c r="AD3" s="60" t="s">
        <v>3</v>
      </c>
      <c r="AE3" s="61" t="s">
        <v>49</v>
      </c>
      <c r="AF3" s="59" t="s">
        <v>48</v>
      </c>
      <c r="AG3" s="65" t="s">
        <v>3</v>
      </c>
      <c r="AH3" s="61" t="s">
        <v>49</v>
      </c>
      <c r="AI3" s="59" t="s">
        <v>48</v>
      </c>
      <c r="AJ3" s="60" t="s">
        <v>3</v>
      </c>
      <c r="AK3" s="94"/>
    </row>
    <row r="4" spans="1:37" ht="32.1" customHeight="1" x14ac:dyDescent="0.25">
      <c r="A4" s="45">
        <v>1</v>
      </c>
      <c r="B4" s="46" t="s">
        <v>19</v>
      </c>
      <c r="C4" s="46" t="s">
        <v>32</v>
      </c>
      <c r="D4" s="47" t="s">
        <v>25</v>
      </c>
      <c r="E4" s="48" t="s">
        <v>71</v>
      </c>
      <c r="F4" s="49">
        <v>8960006884</v>
      </c>
      <c r="G4" s="50">
        <v>48</v>
      </c>
      <c r="H4" s="9">
        <v>0</v>
      </c>
      <c r="I4" s="10">
        <f>G4*H4</f>
        <v>0</v>
      </c>
      <c r="J4" s="51">
        <v>1</v>
      </c>
      <c r="K4" s="9">
        <v>0</v>
      </c>
      <c r="L4" s="10">
        <f>J4*K4</f>
        <v>0</v>
      </c>
      <c r="M4" s="52">
        <v>0</v>
      </c>
      <c r="N4" s="9">
        <v>0</v>
      </c>
      <c r="O4" s="10">
        <f>M4*N4</f>
        <v>0</v>
      </c>
      <c r="P4" s="52">
        <v>0</v>
      </c>
      <c r="Q4" s="9">
        <v>0</v>
      </c>
      <c r="R4" s="10">
        <f>P4*Q4</f>
        <v>0</v>
      </c>
      <c r="S4" s="52">
        <v>0</v>
      </c>
      <c r="T4" s="9">
        <v>0</v>
      </c>
      <c r="U4" s="10">
        <f>S4*T4</f>
        <v>0</v>
      </c>
      <c r="V4" s="52">
        <v>0</v>
      </c>
      <c r="W4" s="9">
        <v>1</v>
      </c>
      <c r="X4" s="10">
        <f>V4*W4</f>
        <v>0</v>
      </c>
      <c r="Y4" s="52">
        <v>0</v>
      </c>
      <c r="Z4" s="53">
        <v>0</v>
      </c>
      <c r="AA4" s="54">
        <f>Y4*Z4</f>
        <v>0</v>
      </c>
      <c r="AB4" s="55">
        <v>0</v>
      </c>
      <c r="AC4" s="9">
        <v>0</v>
      </c>
      <c r="AD4" s="10">
        <f>AB4*AC4</f>
        <v>0</v>
      </c>
      <c r="AE4" s="52">
        <v>0</v>
      </c>
      <c r="AF4" s="9">
        <v>0</v>
      </c>
      <c r="AG4" s="56">
        <f>AE4*AF4</f>
        <v>0</v>
      </c>
      <c r="AH4" s="55">
        <v>0</v>
      </c>
      <c r="AI4" s="9">
        <v>0</v>
      </c>
      <c r="AJ4" s="10">
        <f>AH4*AI4</f>
        <v>0</v>
      </c>
      <c r="AK4" s="57">
        <f>SUM(I4+L4+O4+R4+U4+X4+AA4+AD4+AG4+AJ4)</f>
        <v>0</v>
      </c>
    </row>
    <row r="5" spans="1:37" ht="32.1" customHeight="1" x14ac:dyDescent="0.25">
      <c r="A5" s="7">
        <v>2</v>
      </c>
      <c r="B5" s="16" t="s">
        <v>29</v>
      </c>
      <c r="C5" s="16" t="s">
        <v>33</v>
      </c>
      <c r="D5" s="37" t="s">
        <v>58</v>
      </c>
      <c r="E5" s="2" t="s">
        <v>71</v>
      </c>
      <c r="F5" s="2">
        <v>9291415264</v>
      </c>
      <c r="G5" s="40">
        <v>18</v>
      </c>
      <c r="H5" s="9">
        <v>0</v>
      </c>
      <c r="I5" s="10">
        <f t="shared" ref="I5:I19" si="0">G5*H5</f>
        <v>0</v>
      </c>
      <c r="J5" s="41">
        <v>1</v>
      </c>
      <c r="K5" s="11">
        <v>0</v>
      </c>
      <c r="L5" s="12">
        <f>J5*K5</f>
        <v>0</v>
      </c>
      <c r="M5" s="40">
        <v>0</v>
      </c>
      <c r="N5" s="11">
        <v>0</v>
      </c>
      <c r="O5" s="12">
        <f>M5*N5</f>
        <v>0</v>
      </c>
      <c r="P5" s="40">
        <v>1</v>
      </c>
      <c r="Q5" s="11">
        <v>0</v>
      </c>
      <c r="R5" s="12">
        <f>P5*Q5</f>
        <v>0</v>
      </c>
      <c r="S5" s="40">
        <v>0</v>
      </c>
      <c r="T5" s="11">
        <v>0</v>
      </c>
      <c r="U5" s="12">
        <f t="shared" ref="U5:U19" si="1">S5*T5</f>
        <v>0</v>
      </c>
      <c r="V5" s="40">
        <v>0</v>
      </c>
      <c r="W5" s="11">
        <v>0</v>
      </c>
      <c r="X5" s="12">
        <f>V5*W5</f>
        <v>0</v>
      </c>
      <c r="Y5" s="40">
        <v>0</v>
      </c>
      <c r="Z5" s="13">
        <v>0</v>
      </c>
      <c r="AA5" s="14">
        <f t="shared" ref="AA5:AA19" si="2">Y5*Z5</f>
        <v>0</v>
      </c>
      <c r="AB5" s="40">
        <v>0</v>
      </c>
      <c r="AC5" s="11">
        <v>0</v>
      </c>
      <c r="AD5" s="12">
        <f t="shared" ref="AD5:AD19" si="3">AB5*AC5</f>
        <v>0</v>
      </c>
      <c r="AE5" s="40">
        <v>0</v>
      </c>
      <c r="AF5" s="11">
        <v>0</v>
      </c>
      <c r="AG5" s="43">
        <f t="shared" ref="AG5:AG19" si="4">AE5*AF5</f>
        <v>0</v>
      </c>
      <c r="AH5" s="44">
        <v>0</v>
      </c>
      <c r="AI5" s="11">
        <v>0</v>
      </c>
      <c r="AJ5" s="12">
        <f t="shared" ref="AJ5:AJ19" si="5">AH5*AI5</f>
        <v>0</v>
      </c>
      <c r="AK5" s="15">
        <f t="shared" ref="AK5:AK19" si="6">SUM(I5+L5+O5+R5+U5+X5+AA5+AD5+AG5+AJ5)</f>
        <v>0</v>
      </c>
    </row>
    <row r="6" spans="1:37" ht="32.1" customHeight="1" x14ac:dyDescent="0.2">
      <c r="A6" s="7">
        <v>3</v>
      </c>
      <c r="B6" s="17" t="s">
        <v>59</v>
      </c>
      <c r="C6" s="18" t="s">
        <v>43</v>
      </c>
      <c r="D6" s="37" t="s">
        <v>9</v>
      </c>
      <c r="E6" s="36" t="s">
        <v>73</v>
      </c>
      <c r="F6" s="2">
        <v>7541026256</v>
      </c>
      <c r="G6" s="40">
        <v>28</v>
      </c>
      <c r="H6" s="9">
        <v>0</v>
      </c>
      <c r="I6" s="10">
        <f t="shared" si="0"/>
        <v>0</v>
      </c>
      <c r="J6" s="41">
        <v>15</v>
      </c>
      <c r="K6" s="11">
        <v>0</v>
      </c>
      <c r="L6" s="12">
        <f t="shared" ref="L6:L19" si="7">J6*K6</f>
        <v>0</v>
      </c>
      <c r="M6" s="40">
        <v>0</v>
      </c>
      <c r="N6" s="11">
        <v>0</v>
      </c>
      <c r="O6" s="12">
        <f t="shared" ref="O6:O19" si="8">M6*N6</f>
        <v>0</v>
      </c>
      <c r="P6" s="40">
        <v>0</v>
      </c>
      <c r="Q6" s="11">
        <v>0</v>
      </c>
      <c r="R6" s="12">
        <f t="shared" ref="R6:R19" si="9">P6*Q6</f>
        <v>0</v>
      </c>
      <c r="S6" s="40">
        <v>0</v>
      </c>
      <c r="T6" s="11">
        <v>0</v>
      </c>
      <c r="U6" s="12">
        <f t="shared" si="1"/>
        <v>0</v>
      </c>
      <c r="V6" s="40">
        <v>0</v>
      </c>
      <c r="W6" s="11">
        <v>0</v>
      </c>
      <c r="X6" s="12">
        <f t="shared" ref="X6:X19" si="10">V6*W6</f>
        <v>0</v>
      </c>
      <c r="Y6" s="40">
        <v>0</v>
      </c>
      <c r="Z6" s="13">
        <v>0</v>
      </c>
      <c r="AA6" s="14">
        <f t="shared" si="2"/>
        <v>0</v>
      </c>
      <c r="AB6" s="40">
        <v>0</v>
      </c>
      <c r="AC6" s="11">
        <v>0</v>
      </c>
      <c r="AD6" s="12">
        <f t="shared" si="3"/>
        <v>0</v>
      </c>
      <c r="AE6" s="40">
        <v>3</v>
      </c>
      <c r="AF6" s="11">
        <v>0</v>
      </c>
      <c r="AG6" s="43">
        <f t="shared" si="4"/>
        <v>0</v>
      </c>
      <c r="AH6" s="44">
        <v>0</v>
      </c>
      <c r="AI6" s="11">
        <v>0</v>
      </c>
      <c r="AJ6" s="12">
        <f t="shared" si="5"/>
        <v>0</v>
      </c>
      <c r="AK6" s="15">
        <f t="shared" si="6"/>
        <v>0</v>
      </c>
    </row>
    <row r="7" spans="1:37" ht="32.1" customHeight="1" x14ac:dyDescent="0.25">
      <c r="A7" s="7">
        <v>4</v>
      </c>
      <c r="B7" s="83" t="s">
        <v>20</v>
      </c>
      <c r="C7" s="16" t="s">
        <v>35</v>
      </c>
      <c r="D7" s="37" t="s">
        <v>10</v>
      </c>
      <c r="E7" s="2" t="s">
        <v>71</v>
      </c>
      <c r="F7" s="2">
        <v>5831237173</v>
      </c>
      <c r="G7" s="40">
        <v>41</v>
      </c>
      <c r="H7" s="9">
        <v>0</v>
      </c>
      <c r="I7" s="10">
        <f t="shared" si="0"/>
        <v>0</v>
      </c>
      <c r="J7" s="41">
        <v>20</v>
      </c>
      <c r="K7" s="11">
        <v>0</v>
      </c>
      <c r="L7" s="12">
        <f t="shared" si="7"/>
        <v>0</v>
      </c>
      <c r="M7" s="40">
        <v>0</v>
      </c>
      <c r="N7" s="11">
        <v>0</v>
      </c>
      <c r="O7" s="12">
        <f t="shared" si="8"/>
        <v>0</v>
      </c>
      <c r="P7" s="40">
        <v>0</v>
      </c>
      <c r="Q7" s="11">
        <v>0</v>
      </c>
      <c r="R7" s="12">
        <f t="shared" si="9"/>
        <v>0</v>
      </c>
      <c r="S7" s="40">
        <v>0</v>
      </c>
      <c r="T7" s="11">
        <v>0</v>
      </c>
      <c r="U7" s="12">
        <f t="shared" si="1"/>
        <v>0</v>
      </c>
      <c r="V7" s="40">
        <v>0</v>
      </c>
      <c r="W7" s="11">
        <v>0</v>
      </c>
      <c r="X7" s="12">
        <f t="shared" si="10"/>
        <v>0</v>
      </c>
      <c r="Y7" s="40">
        <v>0</v>
      </c>
      <c r="Z7" s="13">
        <v>0</v>
      </c>
      <c r="AA7" s="14">
        <f t="shared" si="2"/>
        <v>0</v>
      </c>
      <c r="AB7" s="40">
        <v>0</v>
      </c>
      <c r="AC7" s="11">
        <v>0</v>
      </c>
      <c r="AD7" s="12">
        <f t="shared" si="3"/>
        <v>0</v>
      </c>
      <c r="AE7" s="40">
        <v>0</v>
      </c>
      <c r="AF7" s="11">
        <v>0</v>
      </c>
      <c r="AG7" s="43">
        <f t="shared" si="4"/>
        <v>0</v>
      </c>
      <c r="AH7" s="44">
        <v>0</v>
      </c>
      <c r="AI7" s="11">
        <v>0</v>
      </c>
      <c r="AJ7" s="12">
        <f t="shared" si="5"/>
        <v>0</v>
      </c>
      <c r="AK7" s="15">
        <f t="shared" si="6"/>
        <v>0</v>
      </c>
    </row>
    <row r="8" spans="1:37" ht="32.1" customHeight="1" x14ac:dyDescent="0.25">
      <c r="A8" s="7">
        <v>5</v>
      </c>
      <c r="B8" s="83" t="s">
        <v>67</v>
      </c>
      <c r="C8" s="16" t="s">
        <v>34</v>
      </c>
      <c r="D8" s="37" t="s">
        <v>11</v>
      </c>
      <c r="E8" s="3" t="s">
        <v>72</v>
      </c>
      <c r="F8" s="2">
        <v>7391040006</v>
      </c>
      <c r="G8" s="40">
        <v>18</v>
      </c>
      <c r="H8" s="9">
        <v>0</v>
      </c>
      <c r="I8" s="10">
        <f t="shared" si="0"/>
        <v>0</v>
      </c>
      <c r="J8" s="41">
        <v>5</v>
      </c>
      <c r="K8" s="11">
        <v>0</v>
      </c>
      <c r="L8" s="12">
        <f t="shared" si="7"/>
        <v>0</v>
      </c>
      <c r="M8" s="40">
        <v>1</v>
      </c>
      <c r="N8" s="11">
        <v>0</v>
      </c>
      <c r="O8" s="12">
        <f t="shared" si="8"/>
        <v>0</v>
      </c>
      <c r="P8" s="40">
        <v>1</v>
      </c>
      <c r="Q8" s="11">
        <v>0</v>
      </c>
      <c r="R8" s="12">
        <f t="shared" si="9"/>
        <v>0</v>
      </c>
      <c r="S8" s="40">
        <v>1</v>
      </c>
      <c r="T8" s="11">
        <v>0</v>
      </c>
      <c r="U8" s="12">
        <f t="shared" si="1"/>
        <v>0</v>
      </c>
      <c r="V8" s="40">
        <v>1</v>
      </c>
      <c r="W8" s="11">
        <v>0</v>
      </c>
      <c r="X8" s="12">
        <f t="shared" si="10"/>
        <v>0</v>
      </c>
      <c r="Y8" s="40">
        <v>0</v>
      </c>
      <c r="Z8" s="13">
        <v>0</v>
      </c>
      <c r="AA8" s="14">
        <f t="shared" si="2"/>
        <v>0</v>
      </c>
      <c r="AB8" s="40">
        <v>0</v>
      </c>
      <c r="AC8" s="11">
        <v>0</v>
      </c>
      <c r="AD8" s="12">
        <f t="shared" si="3"/>
        <v>0</v>
      </c>
      <c r="AE8" s="40">
        <v>3</v>
      </c>
      <c r="AF8" s="11">
        <v>0</v>
      </c>
      <c r="AG8" s="43">
        <f t="shared" si="4"/>
        <v>0</v>
      </c>
      <c r="AH8" s="44">
        <v>1</v>
      </c>
      <c r="AI8" s="11">
        <v>0</v>
      </c>
      <c r="AJ8" s="12">
        <f t="shared" si="5"/>
        <v>0</v>
      </c>
      <c r="AK8" s="15">
        <f t="shared" si="6"/>
        <v>0</v>
      </c>
    </row>
    <row r="9" spans="1:37" ht="32.1" customHeight="1" x14ac:dyDescent="0.25">
      <c r="A9" s="7">
        <v>6</v>
      </c>
      <c r="B9" s="84" t="s">
        <v>30</v>
      </c>
      <c r="C9" s="19" t="s">
        <v>38</v>
      </c>
      <c r="D9" s="37" t="s">
        <v>56</v>
      </c>
      <c r="E9" s="87" t="s">
        <v>72</v>
      </c>
      <c r="F9" s="2">
        <v>8511055992</v>
      </c>
      <c r="G9" s="40">
        <v>31</v>
      </c>
      <c r="H9" s="9">
        <v>0</v>
      </c>
      <c r="I9" s="10">
        <f t="shared" si="0"/>
        <v>0</v>
      </c>
      <c r="J9" s="41">
        <v>9</v>
      </c>
      <c r="K9" s="11">
        <v>0</v>
      </c>
      <c r="L9" s="12">
        <f t="shared" si="7"/>
        <v>0</v>
      </c>
      <c r="M9" s="40">
        <v>0</v>
      </c>
      <c r="N9" s="11">
        <v>0</v>
      </c>
      <c r="O9" s="12">
        <f t="shared" si="8"/>
        <v>0</v>
      </c>
      <c r="P9" s="40">
        <v>0</v>
      </c>
      <c r="Q9" s="11">
        <v>0</v>
      </c>
      <c r="R9" s="12">
        <f t="shared" si="9"/>
        <v>0</v>
      </c>
      <c r="S9" s="40">
        <v>0</v>
      </c>
      <c r="T9" s="11">
        <v>0</v>
      </c>
      <c r="U9" s="12">
        <f t="shared" si="1"/>
        <v>0</v>
      </c>
      <c r="V9" s="40">
        <v>1</v>
      </c>
      <c r="W9" s="11">
        <v>0</v>
      </c>
      <c r="X9" s="12">
        <f t="shared" si="10"/>
        <v>0</v>
      </c>
      <c r="Y9" s="40">
        <v>0</v>
      </c>
      <c r="Z9" s="13">
        <v>0</v>
      </c>
      <c r="AA9" s="14">
        <f t="shared" si="2"/>
        <v>0</v>
      </c>
      <c r="AB9" s="40">
        <v>0</v>
      </c>
      <c r="AC9" s="11">
        <v>0</v>
      </c>
      <c r="AD9" s="12">
        <f t="shared" si="3"/>
        <v>0</v>
      </c>
      <c r="AE9" s="40">
        <v>2</v>
      </c>
      <c r="AF9" s="11">
        <v>0</v>
      </c>
      <c r="AG9" s="43">
        <f t="shared" si="4"/>
        <v>0</v>
      </c>
      <c r="AH9" s="44">
        <v>0</v>
      </c>
      <c r="AI9" s="11">
        <v>0</v>
      </c>
      <c r="AJ9" s="12">
        <f t="shared" si="5"/>
        <v>0</v>
      </c>
      <c r="AK9" s="15">
        <f t="shared" si="6"/>
        <v>0</v>
      </c>
    </row>
    <row r="10" spans="1:37" ht="32.1" customHeight="1" x14ac:dyDescent="0.25">
      <c r="A10" s="7">
        <v>7</v>
      </c>
      <c r="B10" s="83" t="s">
        <v>21</v>
      </c>
      <c r="C10" s="16" t="s">
        <v>39</v>
      </c>
      <c r="D10" s="37" t="s">
        <v>12</v>
      </c>
      <c r="E10" s="3" t="s">
        <v>73</v>
      </c>
      <c r="F10" s="2">
        <v>7121067254</v>
      </c>
      <c r="G10" s="40">
        <v>36</v>
      </c>
      <c r="H10" s="9">
        <v>0</v>
      </c>
      <c r="I10" s="10">
        <f t="shared" si="0"/>
        <v>0</v>
      </c>
      <c r="J10" s="41">
        <v>6</v>
      </c>
      <c r="K10" s="11">
        <v>0</v>
      </c>
      <c r="L10" s="12">
        <f t="shared" si="7"/>
        <v>0</v>
      </c>
      <c r="M10" s="40">
        <v>0</v>
      </c>
      <c r="N10" s="11">
        <v>0</v>
      </c>
      <c r="O10" s="12">
        <f t="shared" si="8"/>
        <v>0</v>
      </c>
      <c r="P10" s="40">
        <v>1</v>
      </c>
      <c r="Q10" s="11">
        <v>0</v>
      </c>
      <c r="R10" s="12">
        <f t="shared" si="9"/>
        <v>0</v>
      </c>
      <c r="S10" s="40">
        <v>0</v>
      </c>
      <c r="T10" s="11">
        <v>0</v>
      </c>
      <c r="U10" s="12">
        <f t="shared" si="1"/>
        <v>0</v>
      </c>
      <c r="V10" s="40">
        <v>1</v>
      </c>
      <c r="W10" s="11">
        <v>0</v>
      </c>
      <c r="X10" s="12">
        <f t="shared" si="10"/>
        <v>0</v>
      </c>
      <c r="Y10" s="40">
        <v>0</v>
      </c>
      <c r="Z10" s="13">
        <v>0</v>
      </c>
      <c r="AA10" s="14">
        <f t="shared" si="2"/>
        <v>0</v>
      </c>
      <c r="AB10" s="40">
        <v>0</v>
      </c>
      <c r="AC10" s="11">
        <v>0</v>
      </c>
      <c r="AD10" s="12">
        <f t="shared" si="3"/>
        <v>0</v>
      </c>
      <c r="AE10" s="40">
        <v>4</v>
      </c>
      <c r="AF10" s="11">
        <v>0</v>
      </c>
      <c r="AG10" s="43">
        <f t="shared" si="4"/>
        <v>0</v>
      </c>
      <c r="AH10" s="44">
        <v>0</v>
      </c>
      <c r="AI10" s="11">
        <v>0</v>
      </c>
      <c r="AJ10" s="12">
        <f t="shared" si="5"/>
        <v>0</v>
      </c>
      <c r="AK10" s="15">
        <f t="shared" si="6"/>
        <v>0</v>
      </c>
    </row>
    <row r="11" spans="1:37" ht="32.1" customHeight="1" x14ac:dyDescent="0.25">
      <c r="A11" s="7">
        <v>8</v>
      </c>
      <c r="B11" s="83" t="s">
        <v>22</v>
      </c>
      <c r="C11" s="16" t="s">
        <v>41</v>
      </c>
      <c r="D11" s="37" t="s">
        <v>26</v>
      </c>
      <c r="E11" s="3" t="s">
        <v>71</v>
      </c>
      <c r="F11" s="2">
        <v>6761773084</v>
      </c>
      <c r="G11" s="40">
        <v>57</v>
      </c>
      <c r="H11" s="9">
        <v>0</v>
      </c>
      <c r="I11" s="10">
        <f t="shared" si="0"/>
        <v>0</v>
      </c>
      <c r="J11" s="41">
        <v>1</v>
      </c>
      <c r="K11" s="11">
        <v>0</v>
      </c>
      <c r="L11" s="12">
        <f t="shared" si="7"/>
        <v>0</v>
      </c>
      <c r="M11" s="40">
        <v>1</v>
      </c>
      <c r="N11" s="11">
        <v>0</v>
      </c>
      <c r="O11" s="12">
        <f t="shared" si="8"/>
        <v>0</v>
      </c>
      <c r="P11" s="40">
        <v>1</v>
      </c>
      <c r="Q11" s="11">
        <v>0</v>
      </c>
      <c r="R11" s="12">
        <f t="shared" si="9"/>
        <v>0</v>
      </c>
      <c r="S11" s="40">
        <v>0</v>
      </c>
      <c r="T11" s="11">
        <v>0</v>
      </c>
      <c r="U11" s="12">
        <f t="shared" si="1"/>
        <v>0</v>
      </c>
      <c r="V11" s="40">
        <v>2</v>
      </c>
      <c r="W11" s="11">
        <v>0</v>
      </c>
      <c r="X11" s="12">
        <f t="shared" si="10"/>
        <v>0</v>
      </c>
      <c r="Y11" s="40">
        <v>1</v>
      </c>
      <c r="Z11" s="13">
        <v>0</v>
      </c>
      <c r="AA11" s="14">
        <f t="shared" si="2"/>
        <v>0</v>
      </c>
      <c r="AB11" s="40">
        <v>0</v>
      </c>
      <c r="AC11" s="11">
        <v>0</v>
      </c>
      <c r="AD11" s="12">
        <f t="shared" si="3"/>
        <v>0</v>
      </c>
      <c r="AE11" s="40">
        <v>0</v>
      </c>
      <c r="AF11" s="11">
        <v>0</v>
      </c>
      <c r="AG11" s="43">
        <f t="shared" si="4"/>
        <v>0</v>
      </c>
      <c r="AH11" s="44">
        <v>0</v>
      </c>
      <c r="AI11" s="11">
        <v>0</v>
      </c>
      <c r="AJ11" s="12">
        <f t="shared" si="5"/>
        <v>0</v>
      </c>
      <c r="AK11" s="15">
        <f t="shared" si="6"/>
        <v>0</v>
      </c>
    </row>
    <row r="12" spans="1:37" ht="32.1" customHeight="1" x14ac:dyDescent="0.25">
      <c r="A12" s="7">
        <v>9</v>
      </c>
      <c r="B12" s="83" t="s">
        <v>53</v>
      </c>
      <c r="C12" s="16" t="s">
        <v>40</v>
      </c>
      <c r="D12" s="37" t="s">
        <v>57</v>
      </c>
      <c r="E12" s="3" t="s">
        <v>74</v>
      </c>
      <c r="F12" s="2">
        <v>8131096298</v>
      </c>
      <c r="G12" s="40">
        <v>18</v>
      </c>
      <c r="H12" s="9">
        <v>0</v>
      </c>
      <c r="I12" s="10">
        <f t="shared" si="0"/>
        <v>0</v>
      </c>
      <c r="J12" s="41">
        <v>4</v>
      </c>
      <c r="K12" s="19">
        <v>0</v>
      </c>
      <c r="L12" s="12">
        <f t="shared" si="7"/>
        <v>0</v>
      </c>
      <c r="M12" s="40">
        <v>1</v>
      </c>
      <c r="N12" s="11">
        <v>0</v>
      </c>
      <c r="O12" s="12">
        <f t="shared" si="8"/>
        <v>0</v>
      </c>
      <c r="P12" s="40">
        <v>1</v>
      </c>
      <c r="Q12" s="11">
        <v>0</v>
      </c>
      <c r="R12" s="12">
        <f t="shared" si="9"/>
        <v>0</v>
      </c>
      <c r="S12" s="40">
        <v>1</v>
      </c>
      <c r="T12" s="11">
        <v>0</v>
      </c>
      <c r="U12" s="12">
        <f t="shared" si="1"/>
        <v>0</v>
      </c>
      <c r="V12" s="40">
        <v>1</v>
      </c>
      <c r="W12" s="11">
        <v>0</v>
      </c>
      <c r="X12" s="12">
        <f t="shared" si="10"/>
        <v>0</v>
      </c>
      <c r="Y12" s="40">
        <v>1</v>
      </c>
      <c r="Z12" s="13">
        <v>0</v>
      </c>
      <c r="AA12" s="14">
        <f t="shared" si="2"/>
        <v>0</v>
      </c>
      <c r="AB12" s="40">
        <v>1</v>
      </c>
      <c r="AC12" s="11">
        <v>0</v>
      </c>
      <c r="AD12" s="12">
        <f t="shared" si="3"/>
        <v>0</v>
      </c>
      <c r="AE12" s="40">
        <v>1</v>
      </c>
      <c r="AF12" s="11">
        <v>0</v>
      </c>
      <c r="AG12" s="43">
        <f t="shared" si="4"/>
        <v>0</v>
      </c>
      <c r="AH12" s="44">
        <v>0</v>
      </c>
      <c r="AI12" s="11">
        <v>0</v>
      </c>
      <c r="AJ12" s="12">
        <f t="shared" si="5"/>
        <v>0</v>
      </c>
      <c r="AK12" s="15">
        <f t="shared" si="6"/>
        <v>0</v>
      </c>
    </row>
    <row r="13" spans="1:37" ht="32.1" customHeight="1" x14ac:dyDescent="0.25">
      <c r="A13" s="7">
        <v>10</v>
      </c>
      <c r="B13" s="83" t="s">
        <v>68</v>
      </c>
      <c r="C13" s="16" t="s">
        <v>36</v>
      </c>
      <c r="D13" s="37" t="s">
        <v>13</v>
      </c>
      <c r="E13" s="36" t="s">
        <v>73</v>
      </c>
      <c r="F13" s="4">
        <v>9660437133</v>
      </c>
      <c r="G13" s="40">
        <v>22</v>
      </c>
      <c r="H13" s="9">
        <v>0</v>
      </c>
      <c r="I13" s="10">
        <f t="shared" si="0"/>
        <v>0</v>
      </c>
      <c r="J13" s="41">
        <v>2</v>
      </c>
      <c r="K13" s="11">
        <v>0</v>
      </c>
      <c r="L13" s="12">
        <f t="shared" si="7"/>
        <v>0</v>
      </c>
      <c r="M13" s="40">
        <v>1</v>
      </c>
      <c r="N13" s="11">
        <v>0</v>
      </c>
      <c r="O13" s="12">
        <f t="shared" si="8"/>
        <v>0</v>
      </c>
      <c r="P13" s="40">
        <v>1</v>
      </c>
      <c r="Q13" s="11">
        <v>0</v>
      </c>
      <c r="R13" s="12">
        <f t="shared" si="9"/>
        <v>0</v>
      </c>
      <c r="S13" s="40">
        <v>0</v>
      </c>
      <c r="T13" s="11">
        <v>0</v>
      </c>
      <c r="U13" s="12">
        <f t="shared" si="1"/>
        <v>0</v>
      </c>
      <c r="V13" s="40">
        <v>0</v>
      </c>
      <c r="W13" s="11">
        <v>0</v>
      </c>
      <c r="X13" s="12">
        <f t="shared" si="10"/>
        <v>0</v>
      </c>
      <c r="Y13" s="40">
        <v>0</v>
      </c>
      <c r="Z13" s="13">
        <v>0</v>
      </c>
      <c r="AA13" s="14">
        <f t="shared" si="2"/>
        <v>0</v>
      </c>
      <c r="AB13" s="40">
        <v>0</v>
      </c>
      <c r="AC13" s="11">
        <v>0</v>
      </c>
      <c r="AD13" s="12">
        <f t="shared" si="3"/>
        <v>0</v>
      </c>
      <c r="AE13" s="40">
        <v>0</v>
      </c>
      <c r="AF13" s="11">
        <v>0</v>
      </c>
      <c r="AG13" s="43">
        <f t="shared" si="4"/>
        <v>0</v>
      </c>
      <c r="AH13" s="44">
        <v>0</v>
      </c>
      <c r="AI13" s="11">
        <v>0</v>
      </c>
      <c r="AJ13" s="12">
        <f t="shared" si="5"/>
        <v>0</v>
      </c>
      <c r="AK13" s="15">
        <f t="shared" si="6"/>
        <v>0</v>
      </c>
    </row>
    <row r="14" spans="1:37" ht="32.1" customHeight="1" x14ac:dyDescent="0.25">
      <c r="A14" s="7">
        <v>11</v>
      </c>
      <c r="B14" s="83" t="s">
        <v>28</v>
      </c>
      <c r="C14" s="16" t="s">
        <v>42</v>
      </c>
      <c r="D14" s="37" t="s">
        <v>14</v>
      </c>
      <c r="E14" s="3" t="s">
        <v>71</v>
      </c>
      <c r="F14" s="2">
        <v>9590788263</v>
      </c>
      <c r="G14" s="40">
        <v>19</v>
      </c>
      <c r="H14" s="9">
        <v>0</v>
      </c>
      <c r="I14" s="10">
        <f t="shared" si="0"/>
        <v>0</v>
      </c>
      <c r="J14" s="41">
        <v>2</v>
      </c>
      <c r="K14" s="11">
        <v>0</v>
      </c>
      <c r="L14" s="12">
        <f t="shared" si="7"/>
        <v>0</v>
      </c>
      <c r="M14" s="40">
        <v>1</v>
      </c>
      <c r="N14" s="11">
        <v>0</v>
      </c>
      <c r="O14" s="12">
        <f t="shared" si="8"/>
        <v>0</v>
      </c>
      <c r="P14" s="40">
        <v>1</v>
      </c>
      <c r="Q14" s="11">
        <v>0</v>
      </c>
      <c r="R14" s="12">
        <f t="shared" si="9"/>
        <v>0</v>
      </c>
      <c r="S14" s="40">
        <v>0</v>
      </c>
      <c r="T14" s="11">
        <v>0</v>
      </c>
      <c r="U14" s="12">
        <f t="shared" si="1"/>
        <v>0</v>
      </c>
      <c r="V14" s="40">
        <v>1</v>
      </c>
      <c r="W14" s="11">
        <v>0</v>
      </c>
      <c r="X14" s="12">
        <f t="shared" si="10"/>
        <v>0</v>
      </c>
      <c r="Y14" s="40">
        <v>0</v>
      </c>
      <c r="Z14" s="13">
        <v>0</v>
      </c>
      <c r="AA14" s="14">
        <f t="shared" si="2"/>
        <v>0</v>
      </c>
      <c r="AB14" s="40">
        <v>0</v>
      </c>
      <c r="AC14" s="11">
        <v>0</v>
      </c>
      <c r="AD14" s="12">
        <f t="shared" si="3"/>
        <v>0</v>
      </c>
      <c r="AE14" s="40">
        <v>1</v>
      </c>
      <c r="AF14" s="11">
        <v>0</v>
      </c>
      <c r="AG14" s="43">
        <f t="shared" si="4"/>
        <v>0</v>
      </c>
      <c r="AH14" s="44">
        <v>0</v>
      </c>
      <c r="AI14" s="11">
        <v>0</v>
      </c>
      <c r="AJ14" s="12">
        <f t="shared" si="5"/>
        <v>0</v>
      </c>
      <c r="AK14" s="15">
        <f t="shared" si="6"/>
        <v>0</v>
      </c>
    </row>
    <row r="15" spans="1:37" ht="32.1" customHeight="1" x14ac:dyDescent="0.25">
      <c r="A15" s="7">
        <v>12</v>
      </c>
      <c r="B15" s="83" t="s">
        <v>52</v>
      </c>
      <c r="C15" s="16" t="s">
        <v>44</v>
      </c>
      <c r="D15" s="37" t="s">
        <v>15</v>
      </c>
      <c r="E15" s="2" t="s">
        <v>71</v>
      </c>
      <c r="F15" s="2">
        <v>9670056823</v>
      </c>
      <c r="G15" s="40">
        <v>8</v>
      </c>
      <c r="H15" s="9">
        <v>0</v>
      </c>
      <c r="I15" s="10">
        <f t="shared" si="0"/>
        <v>0</v>
      </c>
      <c r="J15" s="41">
        <v>3</v>
      </c>
      <c r="K15" s="11">
        <v>0</v>
      </c>
      <c r="L15" s="12">
        <f t="shared" si="7"/>
        <v>0</v>
      </c>
      <c r="M15" s="40">
        <v>0</v>
      </c>
      <c r="N15" s="11">
        <v>0</v>
      </c>
      <c r="O15" s="12">
        <f t="shared" si="8"/>
        <v>0</v>
      </c>
      <c r="P15" s="40">
        <v>1</v>
      </c>
      <c r="Q15" s="11">
        <v>0</v>
      </c>
      <c r="R15" s="12">
        <f t="shared" si="9"/>
        <v>0</v>
      </c>
      <c r="S15" s="40">
        <v>0</v>
      </c>
      <c r="T15" s="11">
        <v>0</v>
      </c>
      <c r="U15" s="12">
        <f t="shared" si="1"/>
        <v>0</v>
      </c>
      <c r="V15" s="40">
        <v>0</v>
      </c>
      <c r="W15" s="11">
        <v>0</v>
      </c>
      <c r="X15" s="12">
        <f t="shared" si="10"/>
        <v>0</v>
      </c>
      <c r="Y15" s="40">
        <v>1</v>
      </c>
      <c r="Z15" s="13">
        <v>0</v>
      </c>
      <c r="AA15" s="14">
        <f t="shared" si="2"/>
        <v>0</v>
      </c>
      <c r="AB15" s="40">
        <v>0</v>
      </c>
      <c r="AC15" s="11">
        <v>0</v>
      </c>
      <c r="AD15" s="12">
        <f t="shared" si="3"/>
        <v>0</v>
      </c>
      <c r="AE15" s="40">
        <v>0</v>
      </c>
      <c r="AF15" s="11">
        <v>0</v>
      </c>
      <c r="AG15" s="43">
        <f t="shared" si="4"/>
        <v>0</v>
      </c>
      <c r="AH15" s="44">
        <v>0</v>
      </c>
      <c r="AI15" s="11">
        <v>0</v>
      </c>
      <c r="AJ15" s="12">
        <f t="shared" si="5"/>
        <v>0</v>
      </c>
      <c r="AK15" s="15">
        <f t="shared" si="6"/>
        <v>0</v>
      </c>
    </row>
    <row r="16" spans="1:37" ht="32.1" customHeight="1" x14ac:dyDescent="0.25">
      <c r="A16" s="7">
        <v>13</v>
      </c>
      <c r="B16" s="85" t="s">
        <v>23</v>
      </c>
      <c r="C16" s="8" t="s">
        <v>45</v>
      </c>
      <c r="D16" s="37" t="s">
        <v>16</v>
      </c>
      <c r="E16" s="1" t="s">
        <v>73</v>
      </c>
      <c r="F16" s="2">
        <v>7251045452</v>
      </c>
      <c r="G16" s="40">
        <v>0</v>
      </c>
      <c r="H16" s="9">
        <v>0</v>
      </c>
      <c r="I16" s="10">
        <f t="shared" si="0"/>
        <v>0</v>
      </c>
      <c r="J16" s="41">
        <v>1</v>
      </c>
      <c r="K16" s="11">
        <v>0</v>
      </c>
      <c r="L16" s="12">
        <f t="shared" si="7"/>
        <v>0</v>
      </c>
      <c r="M16" s="40">
        <v>1</v>
      </c>
      <c r="N16" s="11">
        <v>0</v>
      </c>
      <c r="O16" s="12">
        <f t="shared" si="8"/>
        <v>0</v>
      </c>
      <c r="P16" s="40">
        <v>0</v>
      </c>
      <c r="Q16" s="11">
        <v>0</v>
      </c>
      <c r="R16" s="12">
        <f t="shared" si="9"/>
        <v>0</v>
      </c>
      <c r="S16" s="40">
        <v>0</v>
      </c>
      <c r="T16" s="11">
        <v>0</v>
      </c>
      <c r="U16" s="12">
        <f t="shared" si="1"/>
        <v>0</v>
      </c>
      <c r="V16" s="40">
        <v>1</v>
      </c>
      <c r="W16" s="11">
        <v>0</v>
      </c>
      <c r="X16" s="12">
        <f t="shared" si="10"/>
        <v>0</v>
      </c>
      <c r="Y16" s="40">
        <v>0</v>
      </c>
      <c r="Z16" s="13">
        <v>0</v>
      </c>
      <c r="AA16" s="14">
        <f t="shared" si="2"/>
        <v>0</v>
      </c>
      <c r="AB16" s="40">
        <v>0</v>
      </c>
      <c r="AC16" s="11">
        <v>0</v>
      </c>
      <c r="AD16" s="12">
        <f t="shared" si="3"/>
        <v>0</v>
      </c>
      <c r="AE16" s="40">
        <v>0</v>
      </c>
      <c r="AF16" s="11">
        <v>0</v>
      </c>
      <c r="AG16" s="43">
        <f t="shared" si="4"/>
        <v>0</v>
      </c>
      <c r="AH16" s="44">
        <v>0</v>
      </c>
      <c r="AI16" s="11">
        <v>0</v>
      </c>
      <c r="AJ16" s="12">
        <f t="shared" si="5"/>
        <v>0</v>
      </c>
      <c r="AK16" s="15">
        <f t="shared" si="6"/>
        <v>0</v>
      </c>
    </row>
    <row r="17" spans="1:45" ht="32.1" customHeight="1" x14ac:dyDescent="0.25">
      <c r="A17" s="7">
        <v>14</v>
      </c>
      <c r="B17" s="85" t="s">
        <v>24</v>
      </c>
      <c r="C17" s="8" t="s">
        <v>37</v>
      </c>
      <c r="D17" s="37" t="s">
        <v>17</v>
      </c>
      <c r="E17" s="5" t="s">
        <v>75</v>
      </c>
      <c r="F17" s="2">
        <v>5251007278</v>
      </c>
      <c r="G17" s="40">
        <v>58</v>
      </c>
      <c r="H17" s="9">
        <v>0</v>
      </c>
      <c r="I17" s="10">
        <f t="shared" si="0"/>
        <v>0</v>
      </c>
      <c r="J17" s="41">
        <v>34</v>
      </c>
      <c r="K17" s="11">
        <v>0</v>
      </c>
      <c r="L17" s="12">
        <f t="shared" si="7"/>
        <v>0</v>
      </c>
      <c r="M17" s="40">
        <v>0</v>
      </c>
      <c r="N17" s="11">
        <v>0</v>
      </c>
      <c r="O17" s="12">
        <f t="shared" si="8"/>
        <v>0</v>
      </c>
      <c r="P17" s="40">
        <v>0</v>
      </c>
      <c r="Q17" s="11">
        <v>0</v>
      </c>
      <c r="R17" s="12">
        <f t="shared" si="9"/>
        <v>0</v>
      </c>
      <c r="S17" s="40">
        <v>0</v>
      </c>
      <c r="T17" s="11">
        <v>0</v>
      </c>
      <c r="U17" s="12">
        <f t="shared" si="1"/>
        <v>0</v>
      </c>
      <c r="V17" s="40">
        <v>4</v>
      </c>
      <c r="W17" s="11">
        <v>0</v>
      </c>
      <c r="X17" s="12">
        <f t="shared" si="10"/>
        <v>0</v>
      </c>
      <c r="Y17" s="40">
        <v>0</v>
      </c>
      <c r="Z17" s="13">
        <v>0</v>
      </c>
      <c r="AA17" s="14">
        <f t="shared" si="2"/>
        <v>0</v>
      </c>
      <c r="AB17" s="40">
        <v>0</v>
      </c>
      <c r="AC17" s="11">
        <v>0</v>
      </c>
      <c r="AD17" s="12">
        <f t="shared" si="3"/>
        <v>0</v>
      </c>
      <c r="AE17" s="40">
        <v>9</v>
      </c>
      <c r="AF17" s="11">
        <v>0</v>
      </c>
      <c r="AG17" s="43">
        <f t="shared" si="4"/>
        <v>0</v>
      </c>
      <c r="AH17" s="44">
        <v>0</v>
      </c>
      <c r="AI17" s="11">
        <v>0</v>
      </c>
      <c r="AJ17" s="12">
        <f t="shared" si="5"/>
        <v>0</v>
      </c>
      <c r="AK17" s="15">
        <f t="shared" si="6"/>
        <v>0</v>
      </c>
    </row>
    <row r="18" spans="1:45" ht="32.1" customHeight="1" x14ac:dyDescent="0.25">
      <c r="A18" s="7">
        <v>15</v>
      </c>
      <c r="B18" s="85" t="s">
        <v>8</v>
      </c>
      <c r="C18" s="8" t="s">
        <v>46</v>
      </c>
      <c r="D18" s="38" t="s">
        <v>18</v>
      </c>
      <c r="E18" s="5" t="s">
        <v>73</v>
      </c>
      <c r="F18" s="5">
        <v>9541302993</v>
      </c>
      <c r="G18" s="40">
        <v>41</v>
      </c>
      <c r="H18" s="20">
        <v>0</v>
      </c>
      <c r="I18" s="10">
        <f t="shared" si="0"/>
        <v>0</v>
      </c>
      <c r="J18" s="41">
        <v>0</v>
      </c>
      <c r="K18" s="11">
        <v>0</v>
      </c>
      <c r="L18" s="12">
        <f t="shared" si="7"/>
        <v>0</v>
      </c>
      <c r="M18" s="40">
        <v>0</v>
      </c>
      <c r="N18" s="11">
        <v>0</v>
      </c>
      <c r="O18" s="12">
        <f t="shared" si="8"/>
        <v>0</v>
      </c>
      <c r="P18" s="40">
        <v>1</v>
      </c>
      <c r="Q18" s="11">
        <v>0</v>
      </c>
      <c r="R18" s="12">
        <f t="shared" si="9"/>
        <v>0</v>
      </c>
      <c r="S18" s="40">
        <v>0</v>
      </c>
      <c r="T18" s="11">
        <v>0</v>
      </c>
      <c r="U18" s="12">
        <f t="shared" si="1"/>
        <v>0</v>
      </c>
      <c r="V18" s="40">
        <v>0</v>
      </c>
      <c r="W18" s="11">
        <v>0</v>
      </c>
      <c r="X18" s="12">
        <f t="shared" si="10"/>
        <v>0</v>
      </c>
      <c r="Y18" s="40">
        <v>0</v>
      </c>
      <c r="Z18" s="13">
        <v>0</v>
      </c>
      <c r="AA18" s="14">
        <f t="shared" si="2"/>
        <v>0</v>
      </c>
      <c r="AB18" s="40">
        <v>0</v>
      </c>
      <c r="AC18" s="11">
        <v>0</v>
      </c>
      <c r="AD18" s="12">
        <f t="shared" si="3"/>
        <v>0</v>
      </c>
      <c r="AE18" s="40">
        <v>0</v>
      </c>
      <c r="AF18" s="11">
        <v>0</v>
      </c>
      <c r="AG18" s="43">
        <f t="shared" si="4"/>
        <v>0</v>
      </c>
      <c r="AH18" s="44">
        <v>0</v>
      </c>
      <c r="AI18" s="11">
        <v>0</v>
      </c>
      <c r="AJ18" s="12">
        <f t="shared" si="5"/>
        <v>0</v>
      </c>
      <c r="AK18" s="15">
        <f t="shared" si="6"/>
        <v>0</v>
      </c>
    </row>
    <row r="19" spans="1:45" ht="32.1" customHeight="1" thickBot="1" x14ac:dyDescent="0.3">
      <c r="A19" s="66">
        <v>16</v>
      </c>
      <c r="B19" s="86" t="s">
        <v>54</v>
      </c>
      <c r="C19" s="21" t="s">
        <v>47</v>
      </c>
      <c r="D19" s="39" t="s">
        <v>27</v>
      </c>
      <c r="E19" s="67" t="s">
        <v>71</v>
      </c>
      <c r="F19" s="67">
        <v>5472169306</v>
      </c>
      <c r="G19" s="22">
        <v>17</v>
      </c>
      <c r="H19" s="23">
        <v>0</v>
      </c>
      <c r="I19" s="24">
        <f t="shared" si="0"/>
        <v>0</v>
      </c>
      <c r="J19" s="25">
        <v>6</v>
      </c>
      <c r="K19" s="26">
        <v>0</v>
      </c>
      <c r="L19" s="27">
        <f t="shared" si="7"/>
        <v>0</v>
      </c>
      <c r="M19" s="28">
        <v>1</v>
      </c>
      <c r="N19" s="29">
        <v>0</v>
      </c>
      <c r="O19" s="27">
        <f t="shared" si="8"/>
        <v>0</v>
      </c>
      <c r="P19" s="28">
        <v>2</v>
      </c>
      <c r="Q19" s="29">
        <v>0</v>
      </c>
      <c r="R19" s="27">
        <f t="shared" si="9"/>
        <v>0</v>
      </c>
      <c r="S19" s="68">
        <v>0</v>
      </c>
      <c r="T19" s="29">
        <v>0</v>
      </c>
      <c r="U19" s="27">
        <f t="shared" si="1"/>
        <v>0</v>
      </c>
      <c r="V19" s="68">
        <v>1</v>
      </c>
      <c r="W19" s="29">
        <v>0</v>
      </c>
      <c r="X19" s="27">
        <f t="shared" si="10"/>
        <v>0</v>
      </c>
      <c r="Y19" s="30">
        <v>0</v>
      </c>
      <c r="Z19" s="31">
        <v>0</v>
      </c>
      <c r="AA19" s="69">
        <f t="shared" si="2"/>
        <v>0</v>
      </c>
      <c r="AB19" s="68">
        <v>1</v>
      </c>
      <c r="AC19" s="29">
        <v>0</v>
      </c>
      <c r="AD19" s="27">
        <f t="shared" si="3"/>
        <v>0</v>
      </c>
      <c r="AE19" s="68">
        <v>0</v>
      </c>
      <c r="AF19" s="70">
        <v>0</v>
      </c>
      <c r="AG19" s="71">
        <f t="shared" si="4"/>
        <v>0</v>
      </c>
      <c r="AH19" s="72">
        <v>1</v>
      </c>
      <c r="AI19" s="70">
        <v>0</v>
      </c>
      <c r="AJ19" s="27">
        <f t="shared" si="5"/>
        <v>0</v>
      </c>
      <c r="AK19" s="73">
        <f t="shared" si="6"/>
        <v>0</v>
      </c>
      <c r="AM19" s="42"/>
      <c r="AN19" s="42"/>
      <c r="AO19" s="42"/>
      <c r="AP19" s="42"/>
      <c r="AQ19" s="42"/>
      <c r="AR19" s="42"/>
      <c r="AS19" s="42"/>
    </row>
    <row r="20" spans="1:45" ht="21.95" customHeight="1" thickBot="1" x14ac:dyDescent="0.3">
      <c r="A20" s="74">
        <v>17</v>
      </c>
      <c r="B20" s="32"/>
      <c r="C20" s="33"/>
      <c r="D20" s="33"/>
      <c r="E20" s="33"/>
      <c r="F20" s="75" t="s">
        <v>66</v>
      </c>
      <c r="G20" s="76">
        <f>SUM(G4:G19)</f>
        <v>460</v>
      </c>
      <c r="H20" s="77"/>
      <c r="I20" s="78">
        <f>SUM(I4:I19)</f>
        <v>0</v>
      </c>
      <c r="J20" s="79">
        <f>SUM(J4:J19)</f>
        <v>110</v>
      </c>
      <c r="K20" s="80"/>
      <c r="L20" s="78">
        <f>SUM(L4:L19)</f>
        <v>0</v>
      </c>
      <c r="M20" s="76">
        <f>SUM(M4:M19)</f>
        <v>7</v>
      </c>
      <c r="N20" s="77"/>
      <c r="O20" s="78">
        <f>SUM(O4:O19)</f>
        <v>0</v>
      </c>
      <c r="P20" s="76">
        <f>SUM(P4:P19)</f>
        <v>11</v>
      </c>
      <c r="Q20" s="77"/>
      <c r="R20" s="78">
        <f>SUM(R4:R19)</f>
        <v>0</v>
      </c>
      <c r="S20" s="76">
        <f>SUM(S4:S19)</f>
        <v>2</v>
      </c>
      <c r="T20" s="77"/>
      <c r="U20" s="78">
        <f>SUM(U4:U19)</f>
        <v>0</v>
      </c>
      <c r="V20" s="76">
        <f>SUM(V4:V19)</f>
        <v>13</v>
      </c>
      <c r="W20" s="77"/>
      <c r="X20" s="78">
        <f>SUM(X4:X19)</f>
        <v>0</v>
      </c>
      <c r="Y20" s="76">
        <f>SUM(Y4:Y19)</f>
        <v>3</v>
      </c>
      <c r="Z20" s="77"/>
      <c r="AA20" s="78">
        <f>SUM(AA4:AA19)</f>
        <v>0</v>
      </c>
      <c r="AB20" s="76">
        <f>SUM(AB4:AB19)</f>
        <v>2</v>
      </c>
      <c r="AC20" s="77"/>
      <c r="AD20" s="78">
        <f>SUM(AD4:AD19)</f>
        <v>0</v>
      </c>
      <c r="AE20" s="76">
        <f>SUM(AE4:AE19)</f>
        <v>23</v>
      </c>
      <c r="AF20" s="77"/>
      <c r="AG20" s="81">
        <f>SUM(AG4:AG19)</f>
        <v>0</v>
      </c>
      <c r="AH20" s="76">
        <f>SUM(AH4:AH19)</f>
        <v>2</v>
      </c>
      <c r="AI20" s="77"/>
      <c r="AJ20" s="78">
        <f>SUM(AJ4:AJ19)</f>
        <v>0</v>
      </c>
      <c r="AK20" s="82">
        <f>SUM(AK4:AK19)</f>
        <v>0</v>
      </c>
    </row>
    <row r="21" spans="1:45" ht="15" customHeight="1" x14ac:dyDescent="0.25"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34"/>
    </row>
    <row r="26" spans="1:45" x14ac:dyDescent="0.25">
      <c r="F26" s="6" t="s">
        <v>1</v>
      </c>
    </row>
  </sheetData>
  <mergeCells count="19">
    <mergeCell ref="F2:F3"/>
    <mergeCell ref="E2:E3"/>
    <mergeCell ref="Y2:AA2"/>
    <mergeCell ref="V2:X2"/>
    <mergeCell ref="B21:AJ21"/>
    <mergeCell ref="P2:R2"/>
    <mergeCell ref="AK2:AK3"/>
    <mergeCell ref="A1:AK1"/>
    <mergeCell ref="D2:D3"/>
    <mergeCell ref="B2:B3"/>
    <mergeCell ref="A2:A3"/>
    <mergeCell ref="C2:C3"/>
    <mergeCell ref="G2:I2"/>
    <mergeCell ref="J2:L2"/>
    <mergeCell ref="M2:O2"/>
    <mergeCell ref="S2:U2"/>
    <mergeCell ref="AH2:AJ2"/>
    <mergeCell ref="AE2:AG2"/>
    <mergeCell ref="AB2:AD2"/>
  </mergeCells>
  <hyperlinks>
    <hyperlink ref="D18" r:id="rId1" display="uks3091@wp.mofnet.gov.pl"/>
    <hyperlink ref="D7" r:id="rId2" display="is@mp.mofnet.gov.pl"/>
    <hyperlink ref="D10" r:id="rId3" display="is@wp.mofnet.gov.pl"/>
    <hyperlink ref="D6" r:id="rId4" display="is@ds.mofnet.gov.pl"/>
    <hyperlink ref="D8" r:id="rId5" display="is@op.mofnet.gov.pl"/>
    <hyperlink ref="D13" r:id="rId6" display="is@lb.mofnet.gov.pl"/>
    <hyperlink ref="D14" r:id="rId7" display="is@sk.mofnet.gov.pl"/>
    <hyperlink ref="D15" r:id="rId8" display="is@wm.mofnet.gov.pl"/>
    <hyperlink ref="D16" r:id="rId9" display="is1001@ld.mofnet.gov.pl"/>
    <hyperlink ref="D17" r:id="rId10" display="is@pm.mofnet.gov.pl"/>
    <hyperlink ref="D12" r:id="rId11"/>
    <hyperlink ref="E7" r:id="rId12"/>
    <hyperlink ref="E13" r:id="rId13"/>
    <hyperlink ref="E15" r:id="rId14"/>
    <hyperlink ref="E5" r:id="rId15"/>
    <hyperlink ref="E6" r:id="rId16"/>
    <hyperlink ref="E17" r:id="rId17"/>
    <hyperlink ref="E18" r:id="rId18"/>
    <hyperlink ref="E19" r:id="rId19"/>
    <hyperlink ref="E9" r:id="rId20"/>
  </hyperlinks>
  <pageMargins left="0.23622047244094491" right="0.23622047244094491" top="0.74803149606299213" bottom="0.74803149606299213" header="0.31496062992125984" footer="0.31496062992125984"/>
  <pageSetup paperSize="8" scale="50" fitToWidth="0" orientation="landscape" r:id="rId21"/>
  <colBreaks count="2" manualBreakCount="2">
    <brk id="18" max="1048575" man="1"/>
    <brk id="37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2020-09-08T10:43:46Z</cp:lastPrinted>
  <dcterms:created xsi:type="dcterms:W3CDTF">2016-11-03T08:00:18Z</dcterms:created>
  <dcterms:modified xsi:type="dcterms:W3CDTF">2020-09-08T10:47:21Z</dcterms:modified>
</cp:coreProperties>
</file>