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28_2020_telefonia_stacjonarna\SZD\"/>
    </mc:Choice>
  </mc:AlternateContent>
  <bookViews>
    <workbookView xWindow="0" yWindow="0" windowWidth="25275" windowHeight="11835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1" l="1"/>
  <c r="G22" i="1"/>
  <c r="G21" i="1"/>
  <c r="I21" i="1" s="1"/>
  <c r="G20" i="1"/>
  <c r="G19" i="1"/>
  <c r="I19" i="1" s="1"/>
  <c r="J19" i="1" s="1"/>
  <c r="I18" i="1"/>
  <c r="G18" i="1"/>
  <c r="G24" i="1" s="1"/>
  <c r="C15" i="1"/>
  <c r="F14" i="1"/>
  <c r="G14" i="1" s="1"/>
  <c r="G13" i="1"/>
  <c r="F13" i="1"/>
  <c r="F12" i="1"/>
  <c r="G12" i="1" s="1"/>
  <c r="G15" i="1" l="1"/>
  <c r="G27" i="1" s="1"/>
  <c r="J14" i="1"/>
  <c r="I12" i="1"/>
  <c r="I15" i="1" s="1"/>
  <c r="I13" i="1"/>
  <c r="J13" i="1" s="1"/>
  <c r="I14" i="1"/>
  <c r="J18" i="1"/>
  <c r="J12" i="1"/>
  <c r="I20" i="1"/>
  <c r="I24" i="1" s="1"/>
  <c r="J21" i="1"/>
  <c r="I23" i="1"/>
  <c r="J23" i="1" s="1"/>
  <c r="I22" i="1"/>
  <c r="J22" i="1" s="1"/>
  <c r="J15" i="1" l="1"/>
  <c r="J20" i="1"/>
  <c r="I27" i="1"/>
  <c r="J24" i="1"/>
  <c r="J27" i="1" l="1"/>
</calcChain>
</file>

<file path=xl/sharedStrings.xml><?xml version="1.0" encoding="utf-8"?>
<sst xmlns="http://schemas.openxmlformats.org/spreadsheetml/2006/main" count="52" uniqueCount="46">
  <si>
    <t>ZKP - 28/2020</t>
  </si>
  <si>
    <t>Załącznik nr 2 do SIWZ</t>
  </si>
  <si>
    <t>………………………………………………………………………………..</t>
  </si>
  <si>
    <t xml:space="preserve">                              pieczęć firmowa Wykonawcy</t>
  </si>
  <si>
    <t>FORMULARZ   CENOWY</t>
  </si>
  <si>
    <t>Świadczenie usług telekomunikacyjnych z wykorzystaniem stacjonarnych łączy PSTN oraz łączy ISDN w jednostkach organizacyjnych Izby Administracji Skarbowej w Katowicach w roku 2020/2021</t>
  </si>
  <si>
    <t>Lp</t>
  </si>
  <si>
    <t>Nazwa usługi</t>
  </si>
  <si>
    <t>Miesięczna liczba abonamentów</t>
  </si>
  <si>
    <t>Liczba miesięcy</t>
  </si>
  <si>
    <t>Cena jednostkowa netto za 1 abonament miesięczny</t>
  </si>
  <si>
    <t>Liczba abonamentów         x 12 miesięcy</t>
  </si>
  <si>
    <t>Wartość netto abonamentów</t>
  </si>
  <si>
    <t>Stawka VAT</t>
  </si>
  <si>
    <t>Kwota VAT</t>
  </si>
  <si>
    <t>Wartość brutto abonamentów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</si>
  <si>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</si>
  <si>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</si>
  <si>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</si>
  <si>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</si>
  <si>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</si>
  <si>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</si>
  <si>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</si>
  <si>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</si>
  <si>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</si>
  <si>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</si>
  <si>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Abonament miesięczny za łącze PSTN</t>
  </si>
  <si>
    <t>Abonament miesięczny za łącze ISDN BRA 2B +D</t>
  </si>
  <si>
    <t>Abonament miesięczny za łącze ISDN PRA 30B + D</t>
  </si>
  <si>
    <t xml:space="preserve">Wartość abonamentów razem </t>
  </si>
  <si>
    <t>Roczna liczba minut wykonywanych do abonentów poza Grupą IAS</t>
  </si>
  <si>
    <t>Cena netto za 1 minutę</t>
  </si>
  <si>
    <t>Wartość netto połączeń poza grupą IAS</t>
  </si>
  <si>
    <t>Wartość brutto poza grupą IAS</t>
  </si>
  <si>
    <t>Połączenia krajowe do sieci stacjonarnych (lokalne, strefowe, międzystrefowe, MON poza połączeniami w ramach Grupy IAS na numery Zamawiającego)</t>
  </si>
  <si>
    <t>Połączenia krajowe do sieci stacjonarnych inteligentnych – infolinie (ministerialne, Orange, Play, Netia, Plus, T-Mobile, ZUS, itp.) oraz na numery skrócone i biuro numerów</t>
  </si>
  <si>
    <t>Połączenia zagraniczne do wszystkich sieci stacjonarnych krajów Unii Europejskiej</t>
  </si>
  <si>
    <t>Połączenia zagraniczne do wszystkich sieci stacjonarnych krajów poza Unią Europejską</t>
  </si>
  <si>
    <t>Połączenia krajowe do wszystkich sieci komórkowych niezależnie od operatora</t>
  </si>
  <si>
    <t>Połączenia zagraniczne do wszystkich sieci komórkowych Unii Europejskiej niezależnie od operatora</t>
  </si>
  <si>
    <t xml:space="preserve">Wartość połączeń razem </t>
  </si>
  <si>
    <t xml:space="preserve">Wartość łączna oferty (suma  pozycji 1 i 10) </t>
  </si>
  <si>
    <t>Netto</t>
  </si>
  <si>
    <t>Brutto</t>
  </si>
  <si>
    <t>………………………………………………………………</t>
  </si>
  <si>
    <t>(podpis Wykonawcy lub osób uprawnionych do jego reprezentowania)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</si>
</sst>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D9D9D9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164" fontId="3" fillId="3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164" fontId="3" fillId="4" borderId="2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5" borderId="16" xfId="0" applyFont="1" applyFill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 wrapText="1"/>
    </xf>
    <xf numFmtId="9" fontId="3" fillId="5" borderId="2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abSelected="1" zoomScale="130" zoomScaleNormal="130" workbookViewId="0">
      <selection activeCell="A6" sqref="A6:H6"/>
    </sheetView>
  </sheetViews>
  <sheetFormatPr defaultColWidth="8.5703125" defaultRowHeight="15" x14ac:dyDescent="0.25"/>
  <cols>
    <col min="1" max="1" width="4.85546875" style="1" customWidth="1"/>
    <col min="2" max="2" width="61.7109375" style="1" customWidth="1"/>
    <col min="3" max="3" width="15.5703125" style="1" customWidth="1"/>
    <col min="4" max="4" width="9.85546875" style="1" customWidth="1"/>
    <col min="5" max="5" width="15.140625" style="1" customWidth="1"/>
    <col min="6" max="6" width="20" style="1" customWidth="1"/>
    <col min="7" max="7" width="16" style="1" customWidth="1"/>
    <col min="8" max="8" width="8.5703125" style="1"/>
    <col min="9" max="9" width="19.7109375" style="1" customWidth="1"/>
    <col min="10" max="10" width="24.140625" style="1" customWidth="1"/>
    <col min="11" max="1024" width="8.5703125" style="1"/>
  </cols>
  <sheetData>
    <row r="1" spans="1:10" x14ac:dyDescent="0.25">
      <c r="B1" s="2" t="s">
        <v>0</v>
      </c>
      <c r="H1" s="85"/>
      <c r="I1" s="85"/>
    </row>
    <row r="2" spans="1:10" ht="15.75" x14ac:dyDescent="0.25">
      <c r="B2" s="3"/>
      <c r="H2" s="86" t="s">
        <v>1</v>
      </c>
      <c r="I2" s="86"/>
    </row>
    <row r="3" spans="1:10" ht="15.75" x14ac:dyDescent="0.25">
      <c r="B3" s="4"/>
      <c r="H3" s="86"/>
      <c r="I3" s="86"/>
    </row>
    <row r="4" spans="1:10" ht="15.75" x14ac:dyDescent="0.25">
      <c r="B4" s="87" t="s">
        <v>2</v>
      </c>
      <c r="C4" s="87"/>
      <c r="J4" s="5"/>
    </row>
    <row r="5" spans="1:10" x14ac:dyDescent="0.25">
      <c r="B5" s="6" t="s">
        <v>3</v>
      </c>
      <c r="C5" s="7"/>
    </row>
    <row r="6" spans="1:10" ht="18" x14ac:dyDescent="0.25">
      <c r="A6" s="88" t="s">
        <v>4</v>
      </c>
      <c r="B6" s="88"/>
      <c r="C6" s="88"/>
      <c r="D6" s="88"/>
      <c r="E6" s="88"/>
      <c r="F6" s="88"/>
      <c r="G6" s="88"/>
      <c r="H6" s="88"/>
      <c r="I6" s="8"/>
    </row>
    <row r="7" spans="1:10" ht="18" x14ac:dyDescent="0.25">
      <c r="A7" s="9"/>
      <c r="B7" s="9"/>
      <c r="C7" s="9"/>
      <c r="D7" s="9"/>
      <c r="E7" s="9"/>
      <c r="F7" s="9"/>
      <c r="G7" s="9"/>
      <c r="H7" s="9"/>
      <c r="I7" s="8"/>
      <c r="J7" s="10"/>
    </row>
    <row r="8" spans="1:10" ht="29.45" customHeight="1" x14ac:dyDescent="0.25">
      <c r="A8" s="76" t="s">
        <v>5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ht="78.75" x14ac:dyDescent="0.25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  <c r="J10" s="13" t="s">
        <v>15</v>
      </c>
    </row>
    <row r="11" spans="1:10" s="17" customFormat="1" x14ac:dyDescent="0.2">
      <c r="A11" s="14" t="s">
        <v>16</v>
      </c>
      <c r="B11" s="15" t="s">
        <v>17</v>
      </c>
      <c r="C11" s="15" t="s">
        <v>18</v>
      </c>
      <c r="D11" s="15" t="s">
        <v>19</v>
      </c>
      <c r="E11" s="15" t="s">
        <v>20</v>
      </c>
      <c r="F11" s="15" t="s">
        <v>21</v>
      </c>
      <c r="G11" s="15" t="s">
        <v>22</v>
      </c>
      <c r="H11" s="15" t="s">
        <v>23</v>
      </c>
      <c r="I11" s="15" t="s">
        <v>24</v>
      </c>
      <c r="J11" s="16" t="s">
        <v>25</v>
      </c>
    </row>
    <row r="12" spans="1:10" s="25" customFormat="1" ht="15.75" x14ac:dyDescent="0.2">
      <c r="A12" s="18">
        <v>1</v>
      </c>
      <c r="B12" s="19" t="s">
        <v>26</v>
      </c>
      <c r="C12" s="20">
        <v>64</v>
      </c>
      <c r="D12" s="20">
        <v>12</v>
      </c>
      <c r="E12" s="21"/>
      <c r="F12" s="20">
        <f>C12*D12</f>
        <v>768</v>
      </c>
      <c r="G12" s="22">
        <f>E12*F12</f>
        <v>0</v>
      </c>
      <c r="H12" s="23">
        <v>0.23</v>
      </c>
      <c r="I12" s="22">
        <f>ROUND(G12*H12,2)</f>
        <v>0</v>
      </c>
      <c r="J12" s="24">
        <f>G12+I12</f>
        <v>0</v>
      </c>
    </row>
    <row r="13" spans="1:10" s="25" customFormat="1" ht="15.75" x14ac:dyDescent="0.2">
      <c r="A13" s="26">
        <v>2</v>
      </c>
      <c r="B13" s="27" t="s">
        <v>27</v>
      </c>
      <c r="C13" s="28">
        <v>48</v>
      </c>
      <c r="D13" s="28">
        <v>12</v>
      </c>
      <c r="E13" s="29"/>
      <c r="F13" s="28">
        <f>C13*12</f>
        <v>576</v>
      </c>
      <c r="G13" s="30">
        <f>E13*F13</f>
        <v>0</v>
      </c>
      <c r="H13" s="31">
        <v>0.23</v>
      </c>
      <c r="I13" s="22">
        <f>ROUND(G13*H13,2)</f>
        <v>0</v>
      </c>
      <c r="J13" s="32">
        <f>G13+I13</f>
        <v>0</v>
      </c>
    </row>
    <row r="14" spans="1:10" s="25" customFormat="1" ht="15.75" x14ac:dyDescent="0.2">
      <c r="A14" s="33">
        <v>3</v>
      </c>
      <c r="B14" s="34" t="s">
        <v>28</v>
      </c>
      <c r="C14" s="35">
        <v>40</v>
      </c>
      <c r="D14" s="35">
        <v>12</v>
      </c>
      <c r="E14" s="36"/>
      <c r="F14" s="35">
        <f>C14*12</f>
        <v>480</v>
      </c>
      <c r="G14" s="37">
        <f>E14*F14</f>
        <v>0</v>
      </c>
      <c r="H14" s="38">
        <v>0.23</v>
      </c>
      <c r="I14" s="22">
        <f>ROUND(G14*H14,2)</f>
        <v>0</v>
      </c>
      <c r="J14" s="39">
        <f>G14+I14</f>
        <v>0</v>
      </c>
    </row>
    <row r="15" spans="1:10" s="25" customFormat="1" ht="15.75" x14ac:dyDescent="0.2">
      <c r="A15" s="40"/>
      <c r="B15" s="41"/>
      <c r="C15" s="42">
        <f>SUM(C12:C14)</f>
        <v>152</v>
      </c>
      <c r="D15" s="41"/>
      <c r="E15" s="77" t="s">
        <v>29</v>
      </c>
      <c r="F15" s="77"/>
      <c r="G15" s="43">
        <f>SUM(G12:G14)</f>
        <v>0</v>
      </c>
      <c r="H15" s="44"/>
      <c r="I15" s="45">
        <f>SUM(I12:I14)</f>
        <v>0</v>
      </c>
      <c r="J15" s="43">
        <f>SUM(J12:J14)</f>
        <v>0</v>
      </c>
    </row>
    <row r="16" spans="1:10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58.5" customHeight="1" x14ac:dyDescent="0.25">
      <c r="A17" s="46" t="s">
        <v>6</v>
      </c>
      <c r="B17" s="47" t="s">
        <v>7</v>
      </c>
      <c r="C17" s="79" t="s">
        <v>30</v>
      </c>
      <c r="D17" s="79"/>
      <c r="E17" s="48" t="s">
        <v>31</v>
      </c>
      <c r="F17" s="80"/>
      <c r="G17" s="49" t="s">
        <v>32</v>
      </c>
      <c r="H17" s="50" t="s">
        <v>13</v>
      </c>
      <c r="I17" s="51" t="s">
        <v>14</v>
      </c>
      <c r="J17" s="48" t="s">
        <v>33</v>
      </c>
    </row>
    <row r="18" spans="1:10" ht="45" x14ac:dyDescent="0.25">
      <c r="A18" s="18">
        <v>4</v>
      </c>
      <c r="B18" s="52" t="s">
        <v>34</v>
      </c>
      <c r="C18" s="81">
        <v>1199449</v>
      </c>
      <c r="D18" s="81"/>
      <c r="E18" s="21"/>
      <c r="F18" s="80"/>
      <c r="G18" s="53">
        <f t="shared" ref="G18:G23" si="0">C18*E18</f>
        <v>0</v>
      </c>
      <c r="H18" s="23">
        <v>0.23</v>
      </c>
      <c r="I18" s="22">
        <f t="shared" ref="I18:I23" si="1">ROUND(G18*H18,2)</f>
        <v>0</v>
      </c>
      <c r="J18" s="24">
        <f t="shared" ref="J18:J23" si="2">G18+I18</f>
        <v>0</v>
      </c>
    </row>
    <row r="19" spans="1:10" ht="45" x14ac:dyDescent="0.25">
      <c r="A19" s="26">
        <v>5</v>
      </c>
      <c r="B19" s="54" t="s">
        <v>35</v>
      </c>
      <c r="C19" s="82">
        <v>20950</v>
      </c>
      <c r="D19" s="82"/>
      <c r="E19" s="29"/>
      <c r="F19" s="80"/>
      <c r="G19" s="55">
        <f t="shared" si="0"/>
        <v>0</v>
      </c>
      <c r="H19" s="31">
        <v>0.23</v>
      </c>
      <c r="I19" s="22">
        <f t="shared" si="1"/>
        <v>0</v>
      </c>
      <c r="J19" s="24">
        <f t="shared" si="2"/>
        <v>0</v>
      </c>
    </row>
    <row r="20" spans="1:10" ht="30" x14ac:dyDescent="0.25">
      <c r="A20" s="18">
        <v>6</v>
      </c>
      <c r="B20" s="56" t="s">
        <v>36</v>
      </c>
      <c r="C20" s="83">
        <v>259</v>
      </c>
      <c r="D20" s="83"/>
      <c r="E20" s="29"/>
      <c r="F20" s="80"/>
      <c r="G20" s="55">
        <f t="shared" si="0"/>
        <v>0</v>
      </c>
      <c r="H20" s="31">
        <v>0.23</v>
      </c>
      <c r="I20" s="22">
        <f t="shared" si="1"/>
        <v>0</v>
      </c>
      <c r="J20" s="32">
        <f t="shared" si="2"/>
        <v>0</v>
      </c>
    </row>
    <row r="21" spans="1:10" ht="30" x14ac:dyDescent="0.25">
      <c r="A21" s="26">
        <v>7</v>
      </c>
      <c r="B21" s="56" t="s">
        <v>37</v>
      </c>
      <c r="C21" s="83">
        <v>265</v>
      </c>
      <c r="D21" s="83"/>
      <c r="E21" s="57"/>
      <c r="F21" s="80"/>
      <c r="G21" s="55">
        <f t="shared" si="0"/>
        <v>0</v>
      </c>
      <c r="H21" s="31">
        <v>0.23</v>
      </c>
      <c r="I21" s="22">
        <f t="shared" si="1"/>
        <v>0</v>
      </c>
      <c r="J21" s="32">
        <f t="shared" si="2"/>
        <v>0</v>
      </c>
    </row>
    <row r="22" spans="1:10" ht="30" x14ac:dyDescent="0.25">
      <c r="A22" s="18">
        <v>8</v>
      </c>
      <c r="B22" s="56" t="s">
        <v>38</v>
      </c>
      <c r="C22" s="83">
        <v>909595</v>
      </c>
      <c r="D22" s="83"/>
      <c r="E22" s="57"/>
      <c r="F22" s="80"/>
      <c r="G22" s="55">
        <f t="shared" si="0"/>
        <v>0</v>
      </c>
      <c r="H22" s="31">
        <v>0.23</v>
      </c>
      <c r="I22" s="22">
        <f t="shared" si="1"/>
        <v>0</v>
      </c>
      <c r="J22" s="32">
        <f t="shared" si="2"/>
        <v>0</v>
      </c>
    </row>
    <row r="23" spans="1:10" ht="30" x14ac:dyDescent="0.25">
      <c r="A23" s="26">
        <v>9</v>
      </c>
      <c r="B23" s="58" t="s">
        <v>39</v>
      </c>
      <c r="C23" s="84">
        <v>450</v>
      </c>
      <c r="D23" s="84"/>
      <c r="E23" s="36"/>
      <c r="F23" s="80"/>
      <c r="G23" s="59">
        <f t="shared" si="0"/>
        <v>0</v>
      </c>
      <c r="H23" s="38">
        <v>0.23</v>
      </c>
      <c r="I23" s="22">
        <f t="shared" si="1"/>
        <v>0</v>
      </c>
      <c r="J23" s="39">
        <f t="shared" si="2"/>
        <v>0</v>
      </c>
    </row>
    <row r="24" spans="1:10" ht="15.75" x14ac:dyDescent="0.25">
      <c r="A24" s="71"/>
      <c r="B24" s="71"/>
      <c r="C24" s="72" t="s">
        <v>40</v>
      </c>
      <c r="D24" s="72"/>
      <c r="E24" s="72"/>
      <c r="F24" s="72"/>
      <c r="G24" s="60">
        <f>SUM(G18:G23)</f>
        <v>0</v>
      </c>
      <c r="I24" s="61">
        <f>SUM(I18:I23)</f>
        <v>0</v>
      </c>
      <c r="J24" s="62">
        <f>SUM(J18:J23)</f>
        <v>0</v>
      </c>
    </row>
    <row r="25" spans="1:10" x14ac:dyDescent="0.25">
      <c r="A25" s="63"/>
      <c r="B25" s="63"/>
      <c r="C25" s="63"/>
      <c r="D25" s="63"/>
      <c r="E25" s="63"/>
      <c r="F25" s="63"/>
      <c r="G25" s="63"/>
      <c r="H25" s="63"/>
      <c r="I25" s="73"/>
      <c r="J25" s="73"/>
    </row>
    <row r="26" spans="1:10" ht="29.45" customHeight="1" x14ac:dyDescent="0.25">
      <c r="A26" s="74">
        <v>10</v>
      </c>
      <c r="B26" s="75" t="s">
        <v>41</v>
      </c>
      <c r="C26" s="75"/>
      <c r="D26" s="75"/>
      <c r="E26" s="75"/>
      <c r="F26" s="75"/>
      <c r="G26" s="64" t="s">
        <v>42</v>
      </c>
      <c r="H26" s="64" t="s">
        <v>13</v>
      </c>
      <c r="I26" s="65" t="s">
        <v>14</v>
      </c>
      <c r="J26" s="66" t="s">
        <v>43</v>
      </c>
    </row>
    <row r="27" spans="1:10" ht="15.75" x14ac:dyDescent="0.25">
      <c r="A27" s="74"/>
      <c r="B27" s="75"/>
      <c r="C27" s="75"/>
      <c r="D27" s="75"/>
      <c r="E27" s="75"/>
      <c r="F27" s="75"/>
      <c r="G27" s="67">
        <f>G15+G24</f>
        <v>0</v>
      </c>
      <c r="H27" s="68">
        <v>0.23</v>
      </c>
      <c r="I27" s="65">
        <f>I15+I24</f>
        <v>0</v>
      </c>
      <c r="J27" s="66">
        <f>J15+J24</f>
        <v>0</v>
      </c>
    </row>
    <row r="28" spans="1:10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x14ac:dyDescent="0.25">
      <c r="A29" s="8"/>
      <c r="B29" s="69"/>
      <c r="C29" s="69"/>
      <c r="D29" s="69"/>
      <c r="E29" s="69"/>
      <c r="F29" s="69"/>
      <c r="G29" s="8"/>
      <c r="H29" s="8"/>
      <c r="I29" s="8"/>
      <c r="J29" s="8"/>
    </row>
    <row r="30" spans="1:10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.75" x14ac:dyDescent="0.25">
      <c r="A31" s="8"/>
      <c r="B31" s="8"/>
      <c r="C31" s="8"/>
      <c r="D31" s="8"/>
      <c r="E31" s="8"/>
      <c r="F31" s="8"/>
      <c r="G31" s="69" t="s">
        <v>44</v>
      </c>
      <c r="H31" s="69"/>
      <c r="I31" s="69"/>
      <c r="J31" s="69"/>
    </row>
    <row r="32" spans="1:10" ht="15.75" x14ac:dyDescent="0.25">
      <c r="A32" s="8"/>
      <c r="B32" s="8"/>
      <c r="C32" s="8"/>
      <c r="D32" s="8"/>
      <c r="E32" s="8"/>
      <c r="F32" s="8"/>
      <c r="G32" s="70" t="s">
        <v>45</v>
      </c>
      <c r="H32" s="70"/>
      <c r="I32" s="70"/>
      <c r="J32" s="70"/>
    </row>
    <row r="33" spans="1:10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</sheetData>
  <mergeCells count="24">
    <mergeCell ref="H1:I1"/>
    <mergeCell ref="H2:I2"/>
    <mergeCell ref="H3:I3"/>
    <mergeCell ref="B4:C4"/>
    <mergeCell ref="A6:H6"/>
    <mergeCell ref="A8:J8"/>
    <mergeCell ref="E15:F15"/>
    <mergeCell ref="A16:J16"/>
    <mergeCell ref="C17:D17"/>
    <mergeCell ref="F17:F23"/>
    <mergeCell ref="C18:D18"/>
    <mergeCell ref="C19:D19"/>
    <mergeCell ref="C20:D20"/>
    <mergeCell ref="C21:D21"/>
    <mergeCell ref="C22:D22"/>
    <mergeCell ref="C23:D23"/>
    <mergeCell ref="B29:F29"/>
    <mergeCell ref="G31:J31"/>
    <mergeCell ref="G32:J32"/>
    <mergeCell ref="A24:B24"/>
    <mergeCell ref="C24:F24"/>
    <mergeCell ref="I25:J25"/>
    <mergeCell ref="A26:A27"/>
    <mergeCell ref="B26:F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dcterms:created xsi:type="dcterms:W3CDTF">2020-10-05T09:55:10Z</dcterms:created>
  <dcterms:modified xsi:type="dcterms:W3CDTF">2020-11-02T08:11:15Z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