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W:\IZPL\ILZ_1_2024\POZAUSTAWOWE\261_35_Medycyna_pracy_placówka_Zabrze\"/>
    </mc:Choice>
  </mc:AlternateContent>
  <bookViews>
    <workbookView xWindow="0" yWindow="0" windowWidth="28800" windowHeight="12300"/>
  </bookViews>
  <sheets>
    <sheet name="ZABRZE" sheetId="1" r:id="rId1"/>
  </sheets>
  <definedNames>
    <definedName name="_xlnm.Print_Area" localSheetId="0">ZABRZE!$A$1:$K$35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K29" i="1"/>
  <c r="K28" i="1"/>
  <c r="I28" i="1"/>
  <c r="G28" i="1" l="1"/>
  <c r="K27" i="1" l="1"/>
  <c r="G25" i="1"/>
  <c r="K25" i="1" s="1"/>
  <c r="G26" i="1"/>
  <c r="K26" i="1" s="1"/>
  <c r="G27" i="1"/>
  <c r="I27" i="1" s="1"/>
  <c r="G24" i="1"/>
  <c r="I26" i="1" l="1"/>
  <c r="I25" i="1"/>
  <c r="K24" i="1" l="1"/>
  <c r="G19" i="1" l="1"/>
  <c r="I19" i="1" l="1"/>
  <c r="K19" i="1"/>
  <c r="G9" i="1"/>
  <c r="K9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20" i="1"/>
  <c r="K20" i="1" s="1"/>
  <c r="G21" i="1"/>
  <c r="K21" i="1" s="1"/>
  <c r="G22" i="1"/>
  <c r="K22" i="1" s="1"/>
  <c r="G23" i="1"/>
  <c r="K23" i="1" s="1"/>
  <c r="I9" i="1" l="1"/>
  <c r="I13" i="1"/>
  <c r="I14" i="1"/>
  <c r="I15" i="1"/>
  <c r="I16" i="1"/>
  <c r="I17" i="1"/>
  <c r="I18" i="1"/>
  <c r="I20" i="1"/>
  <c r="I21" i="1"/>
  <c r="I22" i="1"/>
  <c r="I23" i="1"/>
  <c r="I24" i="1"/>
  <c r="G5" i="1"/>
  <c r="I5" i="1" l="1"/>
  <c r="K5" i="1"/>
</calcChain>
</file>

<file path=xl/sharedStrings.xml><?xml version="1.0" encoding="utf-8"?>
<sst xmlns="http://schemas.openxmlformats.org/spreadsheetml/2006/main" count="92" uniqueCount="86">
  <si>
    <t>LP.</t>
  </si>
  <si>
    <t xml:space="preserve">RODZAJ BADAŃ/USŁUG </t>
  </si>
  <si>
    <t>ZAKRES BADANIA</t>
  </si>
  <si>
    <t>badanie lekarza medycyny pracy wraz z wydaniem orzeczenia</t>
  </si>
  <si>
    <t>badanie laboratoryjne: lipidogram (profil lipidowy)</t>
  </si>
  <si>
    <t>badania wstępne</t>
  </si>
  <si>
    <t>badania okresowe</t>
  </si>
  <si>
    <t>badanie EKG wraz z opisem</t>
  </si>
  <si>
    <t>2.</t>
  </si>
  <si>
    <t>badanie okulistyczne wraz z wydaniem zaświadczenia dotyczącego stosowania okularów korekcyjnych podczas pracy przy obsłudze monitorów ekranowych</t>
  </si>
  <si>
    <t>badania kontrolne</t>
  </si>
  <si>
    <t>badań lekarskich wymaganych przez Kodeks pracy, dotyczące pracowników/funkcjonariuszy, którzy przebywali na zwolnieniu lekarskim powyżej 30 dni, obejmujące badanie lekarza uprawnionego wraz z wydaniem orzeczenia na podstawie opinii lekarza prowadzącego.</t>
  </si>
  <si>
    <t>1.</t>
  </si>
  <si>
    <t>3.</t>
  </si>
  <si>
    <t xml:space="preserve">4. </t>
  </si>
  <si>
    <t>5.</t>
  </si>
  <si>
    <t>badania okulistyczne</t>
  </si>
  <si>
    <t>6.</t>
  </si>
  <si>
    <t>7.</t>
  </si>
  <si>
    <t>morfologia z rozmazem</t>
  </si>
  <si>
    <t>retikulocyty</t>
  </si>
  <si>
    <t>RTG klatki piersiowej z opisem</t>
  </si>
  <si>
    <t xml:space="preserve">badania pracowników kierujących pojazdami uprzywilejowanymi z wydaniem orzeczenia </t>
  </si>
  <si>
    <t>badania pracowników/funkcjonariuszy  pracujących na wysokości</t>
  </si>
  <si>
    <t>8.</t>
  </si>
  <si>
    <t>9.</t>
  </si>
  <si>
    <t>10.</t>
  </si>
  <si>
    <t>11.</t>
  </si>
  <si>
    <t>12.</t>
  </si>
  <si>
    <t>13.</t>
  </si>
  <si>
    <t>14.</t>
  </si>
  <si>
    <t>Badania te przeprowadza się na podstawie przepisu art. 39 j ustawy z dnia 6 września 2001r.o transporcie drogowym (t. j. D.U. z 2007r. Nr 125 poz. 874 z późn. zm.). Z treści tego artykułu wynika, że badania kierowców transportu drogowego odbywają się na zasadach określonych w Kodeksie pracy – "Art. 39j ust. 2. Badania lekarskie, o których mowa w ust. 1, są wykonywane, z zastrzeżeniem ust. 3-6, w zakresie i na zasadach określonych w przepisach ustawy z dnia 26 czerwca 1974 r. - Kodeks pracy (Dz. U. z 1998 r. Nr 21, poz. 94, z późn. zm.7)), zwanej dalej Kodeksem pracy" Badanie kierowcy transportu drogowego powinno zakończyć się wydaniem orzeczenia w formie zaświadczenia lekarskiego (według wzoru określonego w załączniku nr 2 do rozporządzenia). Zaświadczenie powinno być wydane przez lekarza z uprawnieniami do badań profilaktycznych pracowników i równocześnie uprawnionego do badań kierowców (rozporządzenie Ministra Zdrowia z dnia 7 stycznia 2004 r. w sprawie badań lekarskich kierowców i osób ubiegających się o uprawnienia do kierowania pojazdami (Dz. U. Nr 2 poz. 15 ).</t>
  </si>
  <si>
    <t>badania pracowników/funkcjonariuszy  - praca związana z obsługą narzędzi, maszyn, urządzeń i poruszajacych się poza drogami publicznymi pojazdów mechanicznych  takich jak wózki widłowe</t>
  </si>
  <si>
    <t xml:space="preserve">badania pracowników uprawnionych do kierowania pojazdami kat.B w ramach obowiązków służbowych, w tym zatrudnieni na stanowisku kierowcy </t>
  </si>
  <si>
    <t>15.</t>
  </si>
  <si>
    <t>CENA JEDNOSTKOWA (netto)</t>
  </si>
  <si>
    <t>STAWKA VAT</t>
  </si>
  <si>
    <t>KWOTA VAT ZA CENĘ JEDNOSTKOWĄ</t>
  </si>
  <si>
    <t>kol. 1</t>
  </si>
  <si>
    <t>kol. 2</t>
  </si>
  <si>
    <t>kol. 3</t>
  </si>
  <si>
    <t>kol. 4</t>
  </si>
  <si>
    <t>kol. 5</t>
  </si>
  <si>
    <t>kol. 8</t>
  </si>
  <si>
    <t>CENA JEDNOSTKOWA
(brutto)</t>
  </si>
  <si>
    <t>kol. 6
= kol. 4* kol.5</t>
  </si>
  <si>
    <t>kol. 7
= kol. 4 + kol.6</t>
  </si>
  <si>
    <t>kol. 9
= kol. 7 * kol. 8</t>
  </si>
  <si>
    <t>Wykonawca zobowiązany jest wycenić wszystkie badania niezbędne do oceny możliwości wykonywania pracy związanej z pracą na wysokości</t>
  </si>
  <si>
    <t>ŁĄCZNA WARTOŚĆ OFERTY</t>
  </si>
  <si>
    <t>……………………., dnia ………....… -  2022 r</t>
  </si>
  <si>
    <t>Dokument należy złożyć w postaci dokumentu elektronicznego i
podpisać kwalifikowanym podpisem elektronicznym, bądź podpisem zaufanym lub podpisem osobistym przez osoby uprawnione 
do reprezentowania Wykonawcy</t>
  </si>
  <si>
    <t>badania kału na nosicielstwo</t>
  </si>
  <si>
    <t>badanie laboratoryjne (sanitaro epidemiologiczne)</t>
  </si>
  <si>
    <t>badanie lekarskie z wydaniem orzeczenia bez badania laboratoryjnego</t>
  </si>
  <si>
    <t xml:space="preserve">spirometria </t>
  </si>
  <si>
    <t>badanie sanitarno-epidemiologiczne z wpisem do książeczki sanitarno-epidemiologicznej</t>
  </si>
  <si>
    <t>badania przeprowadzane u osób narażonych na promieniowanie jonizujące (praca z urządzeniem do kontroli rentgenowskiej) oraz u osób, które mają kontakt z substancjami ropopochodnymi (podczas wykonywania kontroli i poboru próbek)</t>
  </si>
  <si>
    <t>badania przeprowadzane u osób narażonych na promieniowanie jonizujące (praca z urządzeniem do kontroli rentgenowskiej)</t>
  </si>
  <si>
    <t>kol. 10</t>
  </si>
  <si>
    <t>kol. 11
= kol. 7 * kol. 10</t>
  </si>
  <si>
    <t>badania okulistyczne w przypadku pogorszenia wzroku pracowników/ funkcjonariuszy wykonujących pracę przy obsłudze monitora ekranowego (w tym zaświadczenie na okulary do pracy przy monitorach ekranowych)</t>
  </si>
  <si>
    <t>2024 r.</t>
  </si>
  <si>
    <t>badanie przeprowadzane u osób narażonych na czynniki biologiczne (mikroorganizmy, grzyby, pleśnie)</t>
  </si>
  <si>
    <t>W zależności od wskazań badanie przeprowadza się u osób narażonych na:
- czynniki biologiczne  - mikroorganizmy, grzyby, pleśnie, wirusy, bakterie niewiadomego pochodzenia (podczas przeprowadzania kontroli towarów, osób),
- czynniki chemiczne - opary substancji ropopochodnych (podczas wykonywania kontroli i poboru próbek), stosowanie odczynników chemicznych (podczas analizy próbek)</t>
  </si>
  <si>
    <t xml:space="preserve">LICZBA BADAŃ ZAMÓWIENIE 
Z OPCJĄ 
(za okres od 01-06-2025 r. do 31-05-2026 r.) </t>
  </si>
  <si>
    <t>badania pracowników wykonujących pracę wymagającą stałego i nadmiernego wysiłku głosowego oraz obciążenia narządu słuchu.</t>
  </si>
  <si>
    <t>Wykonawca zobowiązany jest wycenić wszystkie badania niezbędne do oceny możliwości wykonywania pracy związanej w tym zakresie</t>
  </si>
  <si>
    <t xml:space="preserve">WARTOŚĆ ZAMÓWIENIA
(liczba badań x cena) ZAMÓWIENIE Z OPCJĄ (za okres od 01-06-2025 r. do 31-05-2026 r.) </t>
  </si>
  <si>
    <t xml:space="preserve">badania psychologiczne </t>
  </si>
  <si>
    <t>16.</t>
  </si>
  <si>
    <t>17.</t>
  </si>
  <si>
    <t>badania pracowników obsługujących maszyny, urządzeń i poruszajacych się poza drogami publicznymi pojazdów mechanicznych  takich jak wózki widłowe</t>
  </si>
  <si>
    <t xml:space="preserve">Wykonawca zobowiązany jest wycenić wszystkie badania lekarskie i laboratoryjne niezbędne do oceny możliwości wykonywania pracy związanej z kierowaniem pojazdami służbowymi za wyjątkiem badań psychologicznych </t>
  </si>
  <si>
    <t xml:space="preserve">Wykonawca zobowiązany jest wycenić wszystkie badania lekarskie i laboratoryjne niezbędne do oceny możliwości wykonywania pracy związanej z kierowaniem pojazdami uprzywilejowanymi za wyjątkiem badań psychologicznych </t>
  </si>
  <si>
    <t xml:space="preserve">Wykonawca zobowiązany jest wycenić wszystkie badania lekarskie i laboratoryjne niezbędne do oceny możliwości wykonywania pracy w tym zakresie za wyjątkiem badań psychologicznych </t>
  </si>
  <si>
    <t>FORMULARZ CENOWY</t>
  </si>
  <si>
    <t>badania psychologiczne - praca związana z obsługą narzędzi, maszyn, urządzeń i poruszających się poza drogami publicznymi pojazdów mechanicznych  takich jak wózki widłowe</t>
  </si>
  <si>
    <t>Załącznik nr 3 do Zaproszenia</t>
  </si>
  <si>
    <t xml:space="preserve">LICZBA BADAŃ ZAMÓWIENIE PODSTAWOWE 
(za okres od czerwca 2024 r. do 31-05-2025 r.) </t>
  </si>
  <si>
    <t xml:space="preserve">WARTOŚĆ ZAMÓWIENIA
(liczba badań x cena) ZAMÓWIENIE PODSTAWOWE 
(za okres od czerwca 2024 r. do 31-05-2025 r.) </t>
  </si>
  <si>
    <r>
      <rPr>
        <b/>
        <i/>
        <sz val="11"/>
        <color theme="1"/>
        <rFont val="Calibri"/>
        <family val="2"/>
        <charset val="238"/>
        <scheme val="minor"/>
      </rPr>
      <t>UWAGA:</t>
    </r>
    <r>
      <rPr>
        <i/>
        <sz val="11"/>
        <color theme="1"/>
        <rFont val="Calibri"/>
        <family val="2"/>
        <charset val="238"/>
        <scheme val="minor"/>
      </rPr>
      <t xml:space="preserve"> Wykonawca zobowiązany jest do samodzielnego (niezależnie od wskazanych formuł) przeliczenia wszystkich pozycji wskazanych w Formularzu cenowym. Wskazane formuły zostały przedstawione wyłącznie w celach pomocniczych, a odpowiedzialność za prawidłowe obliczenie ceny spoczywa na Wykonawcy</t>
    </r>
  </si>
  <si>
    <t>2401-ILZ[1].261.35.2024</t>
  </si>
  <si>
    <t xml:space="preserve">badania psychologiczne dot. osób kierującymi pojazdami uprzywilejowanymi </t>
  </si>
  <si>
    <t>pracownicy uprawnionych do kierowania pojazdami kat.B w ramach obowiązków służbowych, w tym zatrudnieni na stanowisku kierowcy</t>
  </si>
  <si>
    <t>badania dotyczą funkcjonariuszy celno-skarbowych wykonujących czynności kontrolne w terenie, uprawnieni do kierowania samochodem w celach służbowych w tym, samochodem specjalistycznym, uprzywilejowanym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</si>
</sst>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FFFF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9" fontId="0" fillId="0" borderId="1" xfId="1" applyFont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0" fontId="0" fillId="0" borderId="5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3" borderId="2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164" fontId="0" fillId="2" borderId="4" xfId="0" applyNumberFormat="1" applyFill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5" zoomScaleNormal="100" workbookViewId="0">
      <selection activeCell="C28" sqref="C28"/>
    </sheetView>
  </sheetViews>
  <sheetFormatPr defaultRowHeight="15" x14ac:dyDescent="0.25"/>
  <cols>
    <col min="1" max="1" width="5.85546875" customWidth="1"/>
    <col min="2" max="2" width="30.85546875" customWidth="1"/>
    <col min="3" max="3" width="48.5703125" customWidth="1"/>
    <col min="4" max="4" width="14.5703125" customWidth="1"/>
    <col min="5" max="5" width="9.7109375" customWidth="1"/>
    <col min="6" max="6" width="14.85546875" customWidth="1"/>
    <col min="7" max="7" width="14.42578125" customWidth="1"/>
    <col min="8" max="8" width="15.5703125" customWidth="1"/>
    <col min="9" max="9" width="21.42578125" customWidth="1"/>
    <col min="10" max="10" width="14" customWidth="1"/>
    <col min="11" max="11" width="16.5703125" customWidth="1"/>
  </cols>
  <sheetData>
    <row r="1" spans="1:11" ht="33" customHeight="1" x14ac:dyDescent="0.25">
      <c r="A1" s="49" t="s">
        <v>82</v>
      </c>
      <c r="B1" s="49"/>
      <c r="C1" s="9"/>
      <c r="D1" s="9"/>
      <c r="E1" s="47" t="s">
        <v>78</v>
      </c>
      <c r="F1" s="47"/>
      <c r="G1" s="47"/>
      <c r="H1" s="47"/>
      <c r="I1" s="47"/>
      <c r="J1" s="47"/>
      <c r="K1" s="47"/>
    </row>
    <row r="2" spans="1:11" ht="42.75" customHeight="1" x14ac:dyDescent="0.25">
      <c r="A2" s="48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33.5" customHeight="1" x14ac:dyDescent="0.25">
      <c r="A3" s="2" t="s">
        <v>0</v>
      </c>
      <c r="B3" s="2" t="s">
        <v>1</v>
      </c>
      <c r="C3" s="2" t="s">
        <v>2</v>
      </c>
      <c r="D3" s="2" t="s">
        <v>35</v>
      </c>
      <c r="E3" s="2" t="s">
        <v>36</v>
      </c>
      <c r="F3" s="2" t="s">
        <v>37</v>
      </c>
      <c r="G3" s="2" t="s">
        <v>44</v>
      </c>
      <c r="H3" s="2" t="s">
        <v>79</v>
      </c>
      <c r="I3" s="19" t="s">
        <v>80</v>
      </c>
      <c r="J3" s="2" t="s">
        <v>65</v>
      </c>
      <c r="K3" s="21" t="s">
        <v>68</v>
      </c>
    </row>
    <row r="4" spans="1:11" ht="30" x14ac:dyDescent="0.25">
      <c r="A4" s="3" t="s">
        <v>38</v>
      </c>
      <c r="B4" s="3" t="s">
        <v>39</v>
      </c>
      <c r="C4" s="2" t="s">
        <v>40</v>
      </c>
      <c r="D4" s="2" t="s">
        <v>41</v>
      </c>
      <c r="E4" s="2" t="s">
        <v>42</v>
      </c>
      <c r="F4" s="2" t="s">
        <v>45</v>
      </c>
      <c r="G4" s="2" t="s">
        <v>46</v>
      </c>
      <c r="H4" s="5" t="s">
        <v>43</v>
      </c>
      <c r="I4" s="19" t="s">
        <v>47</v>
      </c>
      <c r="J4" s="24" t="s">
        <v>59</v>
      </c>
      <c r="K4" s="21" t="s">
        <v>60</v>
      </c>
    </row>
    <row r="5" spans="1:11" ht="32.25" customHeight="1" x14ac:dyDescent="0.25">
      <c r="A5" s="53" t="s">
        <v>12</v>
      </c>
      <c r="B5" s="50" t="s">
        <v>5</v>
      </c>
      <c r="C5" s="14" t="s">
        <v>3</v>
      </c>
      <c r="D5" s="56"/>
      <c r="E5" s="59"/>
      <c r="F5" s="56"/>
      <c r="G5" s="62">
        <f>SUM(D5+F5)</f>
        <v>0</v>
      </c>
      <c r="H5" s="53">
        <v>36</v>
      </c>
      <c r="I5" s="65">
        <f>SUM(G5*H5)</f>
        <v>0</v>
      </c>
      <c r="J5" s="41">
        <v>41</v>
      </c>
      <c r="K5" s="44">
        <f>G5*J5</f>
        <v>0</v>
      </c>
    </row>
    <row r="6" spans="1:11" ht="24" customHeight="1" x14ac:dyDescent="0.25">
      <c r="A6" s="54"/>
      <c r="B6" s="51"/>
      <c r="C6" s="14" t="s">
        <v>4</v>
      </c>
      <c r="D6" s="57"/>
      <c r="E6" s="60"/>
      <c r="F6" s="57"/>
      <c r="G6" s="63"/>
      <c r="H6" s="54"/>
      <c r="I6" s="66"/>
      <c r="J6" s="42"/>
      <c r="K6" s="45"/>
    </row>
    <row r="7" spans="1:11" ht="22.5" customHeight="1" x14ac:dyDescent="0.25">
      <c r="A7" s="54"/>
      <c r="B7" s="51"/>
      <c r="C7" s="14" t="s">
        <v>7</v>
      </c>
      <c r="D7" s="57"/>
      <c r="E7" s="60"/>
      <c r="F7" s="57"/>
      <c r="G7" s="63"/>
      <c r="H7" s="54"/>
      <c r="I7" s="66"/>
      <c r="J7" s="42"/>
      <c r="K7" s="45"/>
    </row>
    <row r="8" spans="1:11" ht="51.75" customHeight="1" x14ac:dyDescent="0.25">
      <c r="A8" s="55"/>
      <c r="B8" s="52"/>
      <c r="C8" s="14" t="s">
        <v>9</v>
      </c>
      <c r="D8" s="58"/>
      <c r="E8" s="61"/>
      <c r="F8" s="58"/>
      <c r="G8" s="64"/>
      <c r="H8" s="55"/>
      <c r="I8" s="67"/>
      <c r="J8" s="43"/>
      <c r="K8" s="46"/>
    </row>
    <row r="9" spans="1:11" ht="30.75" customHeight="1" x14ac:dyDescent="0.25">
      <c r="A9" s="53" t="s">
        <v>8</v>
      </c>
      <c r="B9" s="50" t="s">
        <v>6</v>
      </c>
      <c r="C9" s="14" t="s">
        <v>3</v>
      </c>
      <c r="D9" s="56"/>
      <c r="E9" s="59"/>
      <c r="F9" s="56"/>
      <c r="G9" s="62">
        <f t="shared" ref="G9:G23" si="0">SUM(D9+F9)</f>
        <v>0</v>
      </c>
      <c r="H9" s="53">
        <v>175</v>
      </c>
      <c r="I9" s="65">
        <f t="shared" ref="I9:I26" si="1">SUM(G9*H9)</f>
        <v>0</v>
      </c>
      <c r="J9" s="41">
        <v>206</v>
      </c>
      <c r="K9" s="44">
        <f>G9*J9</f>
        <v>0</v>
      </c>
    </row>
    <row r="10" spans="1:11" ht="24.75" customHeight="1" x14ac:dyDescent="0.25">
      <c r="A10" s="54"/>
      <c r="B10" s="51"/>
      <c r="C10" s="14" t="s">
        <v>4</v>
      </c>
      <c r="D10" s="57"/>
      <c r="E10" s="60"/>
      <c r="F10" s="57"/>
      <c r="G10" s="63"/>
      <c r="H10" s="54"/>
      <c r="I10" s="66"/>
      <c r="J10" s="42"/>
      <c r="K10" s="45"/>
    </row>
    <row r="11" spans="1:11" ht="24.75" customHeight="1" x14ac:dyDescent="0.25">
      <c r="A11" s="54"/>
      <c r="B11" s="51"/>
      <c r="C11" s="14" t="s">
        <v>7</v>
      </c>
      <c r="D11" s="57"/>
      <c r="E11" s="60"/>
      <c r="F11" s="57"/>
      <c r="G11" s="63"/>
      <c r="H11" s="54"/>
      <c r="I11" s="66"/>
      <c r="J11" s="42"/>
      <c r="K11" s="45"/>
    </row>
    <row r="12" spans="1:11" ht="57.75" customHeight="1" x14ac:dyDescent="0.25">
      <c r="A12" s="55"/>
      <c r="B12" s="52"/>
      <c r="C12" s="14" t="s">
        <v>9</v>
      </c>
      <c r="D12" s="58"/>
      <c r="E12" s="61"/>
      <c r="F12" s="58"/>
      <c r="G12" s="64"/>
      <c r="H12" s="55"/>
      <c r="I12" s="67"/>
      <c r="J12" s="43"/>
      <c r="K12" s="46"/>
    </row>
    <row r="13" spans="1:11" ht="78.75" customHeight="1" x14ac:dyDescent="0.25">
      <c r="A13" s="1" t="s">
        <v>13</v>
      </c>
      <c r="B13" s="15" t="s">
        <v>10</v>
      </c>
      <c r="C13" s="16" t="s">
        <v>11</v>
      </c>
      <c r="D13" s="12"/>
      <c r="E13" s="33"/>
      <c r="F13" s="12"/>
      <c r="G13" s="12">
        <f t="shared" si="0"/>
        <v>0</v>
      </c>
      <c r="H13" s="25">
        <v>20</v>
      </c>
      <c r="I13" s="34">
        <f t="shared" si="1"/>
        <v>0</v>
      </c>
      <c r="J13" s="26">
        <v>23</v>
      </c>
      <c r="K13" s="36">
        <f>G13*J13</f>
        <v>0</v>
      </c>
    </row>
    <row r="14" spans="1:11" ht="87" customHeight="1" x14ac:dyDescent="0.25">
      <c r="A14" s="1" t="s">
        <v>14</v>
      </c>
      <c r="B14" s="15" t="s">
        <v>16</v>
      </c>
      <c r="C14" s="15" t="s">
        <v>61</v>
      </c>
      <c r="D14" s="12"/>
      <c r="E14" s="33"/>
      <c r="F14" s="12"/>
      <c r="G14" s="12">
        <f t="shared" si="0"/>
        <v>0</v>
      </c>
      <c r="H14" s="25">
        <v>5</v>
      </c>
      <c r="I14" s="34">
        <f t="shared" si="1"/>
        <v>0</v>
      </c>
      <c r="J14" s="26">
        <v>5</v>
      </c>
      <c r="K14" s="36">
        <f t="shared" ref="K14:K26" si="2">G14*J14</f>
        <v>0</v>
      </c>
    </row>
    <row r="15" spans="1:11" ht="102" customHeight="1" x14ac:dyDescent="0.25">
      <c r="A15" s="1" t="s">
        <v>15</v>
      </c>
      <c r="B15" s="15" t="s">
        <v>33</v>
      </c>
      <c r="C15" s="15" t="s">
        <v>73</v>
      </c>
      <c r="D15" s="12"/>
      <c r="E15" s="33"/>
      <c r="F15" s="12"/>
      <c r="G15" s="12">
        <f t="shared" si="0"/>
        <v>0</v>
      </c>
      <c r="H15" s="25">
        <v>55</v>
      </c>
      <c r="I15" s="34">
        <f t="shared" si="1"/>
        <v>0</v>
      </c>
      <c r="J15" s="26">
        <v>61</v>
      </c>
      <c r="K15" s="36">
        <f t="shared" si="2"/>
        <v>0</v>
      </c>
    </row>
    <row r="16" spans="1:11" ht="84.75" customHeight="1" x14ac:dyDescent="0.25">
      <c r="A16" s="1" t="s">
        <v>17</v>
      </c>
      <c r="B16" s="15" t="s">
        <v>22</v>
      </c>
      <c r="C16" s="15" t="s">
        <v>74</v>
      </c>
      <c r="D16" s="12"/>
      <c r="E16" s="33"/>
      <c r="F16" s="12"/>
      <c r="G16" s="12">
        <f t="shared" si="0"/>
        <v>0</v>
      </c>
      <c r="H16" s="25">
        <v>1</v>
      </c>
      <c r="I16" s="34">
        <f t="shared" si="1"/>
        <v>0</v>
      </c>
      <c r="J16" s="26">
        <v>1</v>
      </c>
      <c r="K16" s="36">
        <f t="shared" si="2"/>
        <v>0</v>
      </c>
    </row>
    <row r="17" spans="1:11" ht="60" customHeight="1" x14ac:dyDescent="0.25">
      <c r="A17" s="1" t="s">
        <v>18</v>
      </c>
      <c r="B17" s="15" t="s">
        <v>23</v>
      </c>
      <c r="C17" s="15" t="s">
        <v>48</v>
      </c>
      <c r="D17" s="12"/>
      <c r="E17" s="33"/>
      <c r="F17" s="12"/>
      <c r="G17" s="12">
        <f t="shared" si="0"/>
        <v>0</v>
      </c>
      <c r="H17" s="25">
        <v>1</v>
      </c>
      <c r="I17" s="34">
        <f t="shared" si="1"/>
        <v>0</v>
      </c>
      <c r="J17" s="26">
        <v>1</v>
      </c>
      <c r="K17" s="36">
        <f t="shared" si="2"/>
        <v>0</v>
      </c>
    </row>
    <row r="18" spans="1:11" ht="115.5" customHeight="1" x14ac:dyDescent="0.25">
      <c r="A18" s="1" t="s">
        <v>24</v>
      </c>
      <c r="B18" s="15" t="s">
        <v>32</v>
      </c>
      <c r="C18" s="15" t="s">
        <v>75</v>
      </c>
      <c r="D18" s="12"/>
      <c r="E18" s="33"/>
      <c r="F18" s="12"/>
      <c r="G18" s="12">
        <f t="shared" si="0"/>
        <v>0</v>
      </c>
      <c r="H18" s="22">
        <v>1</v>
      </c>
      <c r="I18" s="34">
        <f t="shared" si="1"/>
        <v>0</v>
      </c>
      <c r="J18" s="23">
        <v>1</v>
      </c>
      <c r="K18" s="36">
        <f t="shared" si="2"/>
        <v>0</v>
      </c>
    </row>
    <row r="19" spans="1:11" ht="72" customHeight="1" x14ac:dyDescent="0.25">
      <c r="A19" s="1" t="s">
        <v>25</v>
      </c>
      <c r="B19" s="15" t="s">
        <v>56</v>
      </c>
      <c r="C19" s="15" t="s">
        <v>54</v>
      </c>
      <c r="D19" s="12"/>
      <c r="E19" s="33"/>
      <c r="F19" s="12"/>
      <c r="G19" s="12">
        <f t="shared" si="0"/>
        <v>0</v>
      </c>
      <c r="H19" s="22">
        <v>1</v>
      </c>
      <c r="I19" s="34">
        <f t="shared" si="1"/>
        <v>0</v>
      </c>
      <c r="J19" s="23">
        <v>1</v>
      </c>
      <c r="K19" s="36">
        <f t="shared" si="2"/>
        <v>0</v>
      </c>
    </row>
    <row r="20" spans="1:11" ht="33.75" customHeight="1" x14ac:dyDescent="0.25">
      <c r="A20" s="1" t="s">
        <v>26</v>
      </c>
      <c r="B20" s="15" t="s">
        <v>52</v>
      </c>
      <c r="C20" s="17" t="s">
        <v>53</v>
      </c>
      <c r="D20" s="12"/>
      <c r="E20" s="33"/>
      <c r="F20" s="12"/>
      <c r="G20" s="12">
        <f t="shared" si="0"/>
        <v>0</v>
      </c>
      <c r="H20" s="22">
        <v>1</v>
      </c>
      <c r="I20" s="34">
        <f t="shared" si="1"/>
        <v>0</v>
      </c>
      <c r="J20" s="23">
        <v>1</v>
      </c>
      <c r="K20" s="36">
        <f t="shared" si="2"/>
        <v>0</v>
      </c>
    </row>
    <row r="21" spans="1:11" ht="84.75" customHeight="1" x14ac:dyDescent="0.25">
      <c r="A21" s="1" t="s">
        <v>27</v>
      </c>
      <c r="B21" s="15" t="s">
        <v>19</v>
      </c>
      <c r="C21" s="17" t="s">
        <v>57</v>
      </c>
      <c r="D21" s="12"/>
      <c r="E21" s="33"/>
      <c r="F21" s="12"/>
      <c r="G21" s="12">
        <f t="shared" si="0"/>
        <v>0</v>
      </c>
      <c r="H21" s="22">
        <v>1</v>
      </c>
      <c r="I21" s="34">
        <f t="shared" si="1"/>
        <v>0</v>
      </c>
      <c r="J21" s="23">
        <v>1</v>
      </c>
      <c r="K21" s="36">
        <f t="shared" si="2"/>
        <v>0</v>
      </c>
    </row>
    <row r="22" spans="1:11" ht="54" customHeight="1" x14ac:dyDescent="0.25">
      <c r="A22" s="1" t="s">
        <v>28</v>
      </c>
      <c r="B22" s="15" t="s">
        <v>20</v>
      </c>
      <c r="C22" s="17" t="s">
        <v>58</v>
      </c>
      <c r="D22" s="12"/>
      <c r="E22" s="33"/>
      <c r="F22" s="12"/>
      <c r="G22" s="12">
        <f t="shared" si="0"/>
        <v>0</v>
      </c>
      <c r="H22" s="22">
        <v>1</v>
      </c>
      <c r="I22" s="34">
        <f t="shared" si="1"/>
        <v>0</v>
      </c>
      <c r="J22" s="23">
        <v>1</v>
      </c>
      <c r="K22" s="36">
        <f t="shared" si="2"/>
        <v>0</v>
      </c>
    </row>
    <row r="23" spans="1:11" ht="53.25" customHeight="1" x14ac:dyDescent="0.25">
      <c r="A23" s="1" t="s">
        <v>29</v>
      </c>
      <c r="B23" s="15" t="s">
        <v>55</v>
      </c>
      <c r="C23" s="15" t="s">
        <v>63</v>
      </c>
      <c r="D23" s="12"/>
      <c r="E23" s="33"/>
      <c r="F23" s="12"/>
      <c r="G23" s="12">
        <f t="shared" si="0"/>
        <v>0</v>
      </c>
      <c r="H23" s="22">
        <v>1</v>
      </c>
      <c r="I23" s="34">
        <f t="shared" si="1"/>
        <v>0</v>
      </c>
      <c r="J23" s="23">
        <v>1</v>
      </c>
      <c r="K23" s="36">
        <f t="shared" si="2"/>
        <v>0</v>
      </c>
    </row>
    <row r="24" spans="1:11" ht="150.75" customHeight="1" x14ac:dyDescent="0.25">
      <c r="A24" s="1" t="s">
        <v>30</v>
      </c>
      <c r="B24" s="15" t="s">
        <v>21</v>
      </c>
      <c r="C24" s="18" t="s">
        <v>64</v>
      </c>
      <c r="D24" s="12"/>
      <c r="E24" s="33"/>
      <c r="F24" s="12"/>
      <c r="G24" s="12">
        <f>SUM(D24+F24)</f>
        <v>0</v>
      </c>
      <c r="H24" s="22">
        <v>1</v>
      </c>
      <c r="I24" s="34">
        <f t="shared" si="1"/>
        <v>0</v>
      </c>
      <c r="J24" s="23">
        <v>1</v>
      </c>
      <c r="K24" s="36">
        <f t="shared" si="2"/>
        <v>0</v>
      </c>
    </row>
    <row r="25" spans="1:11" ht="81" customHeight="1" x14ac:dyDescent="0.25">
      <c r="A25" s="1" t="s">
        <v>34</v>
      </c>
      <c r="B25" s="15" t="s">
        <v>66</v>
      </c>
      <c r="C25" s="18" t="s">
        <v>67</v>
      </c>
      <c r="D25" s="12"/>
      <c r="E25" s="33"/>
      <c r="F25" s="12"/>
      <c r="G25" s="12">
        <f t="shared" ref="G25:G26" si="3">SUM(D25+F25)</f>
        <v>0</v>
      </c>
      <c r="H25" s="22">
        <v>1</v>
      </c>
      <c r="I25" s="34">
        <f t="shared" si="1"/>
        <v>0</v>
      </c>
      <c r="J25" s="23">
        <v>1</v>
      </c>
      <c r="K25" s="36">
        <f t="shared" si="2"/>
        <v>0</v>
      </c>
    </row>
    <row r="26" spans="1:11" ht="56.25" customHeight="1" x14ac:dyDescent="0.25">
      <c r="A26" s="40" t="s">
        <v>70</v>
      </c>
      <c r="B26" s="15" t="s">
        <v>69</v>
      </c>
      <c r="C26" s="18" t="s">
        <v>84</v>
      </c>
      <c r="D26" s="12"/>
      <c r="E26" s="33"/>
      <c r="F26" s="12"/>
      <c r="G26" s="12">
        <f t="shared" si="3"/>
        <v>0</v>
      </c>
      <c r="H26" s="22">
        <v>1</v>
      </c>
      <c r="I26" s="34">
        <f t="shared" si="1"/>
        <v>0</v>
      </c>
      <c r="J26" s="23">
        <v>1</v>
      </c>
      <c r="K26" s="36">
        <f t="shared" si="2"/>
        <v>0</v>
      </c>
    </row>
    <row r="27" spans="1:11" ht="81.75" customHeight="1" x14ac:dyDescent="0.25">
      <c r="A27" s="40" t="s">
        <v>71</v>
      </c>
      <c r="B27" s="15" t="s">
        <v>83</v>
      </c>
      <c r="C27" s="18" t="s">
        <v>85</v>
      </c>
      <c r="D27" s="12"/>
      <c r="E27" s="33"/>
      <c r="F27" s="12"/>
      <c r="G27" s="12">
        <f>SUM(D27+F27)</f>
        <v>0</v>
      </c>
      <c r="H27" s="22">
        <v>1</v>
      </c>
      <c r="I27" s="34">
        <f>SUM(G27*H27)</f>
        <v>0</v>
      </c>
      <c r="J27" s="23">
        <v>1</v>
      </c>
      <c r="K27" s="36">
        <f>G27*J27</f>
        <v>0</v>
      </c>
    </row>
    <row r="28" spans="1:11" ht="92.25" customHeight="1" x14ac:dyDescent="0.25">
      <c r="A28" s="40">
        <v>18</v>
      </c>
      <c r="B28" s="15" t="s">
        <v>77</v>
      </c>
      <c r="C28" s="18" t="s">
        <v>72</v>
      </c>
      <c r="D28" s="12"/>
      <c r="E28" s="33"/>
      <c r="F28" s="39"/>
      <c r="G28" s="12">
        <f>SUM(D28+F28)</f>
        <v>0</v>
      </c>
      <c r="H28" s="38">
        <v>1</v>
      </c>
      <c r="I28" s="34">
        <f>SUM(G28*H28)</f>
        <v>0</v>
      </c>
      <c r="J28" s="23">
        <v>1</v>
      </c>
      <c r="K28" s="36">
        <f>G28*J28</f>
        <v>0</v>
      </c>
    </row>
    <row r="29" spans="1:11" ht="24" customHeight="1" x14ac:dyDescent="0.25">
      <c r="A29" s="6"/>
      <c r="B29" s="7"/>
      <c r="C29" s="8"/>
      <c r="D29" s="13"/>
      <c r="E29" s="13"/>
      <c r="F29" s="68" t="s">
        <v>49</v>
      </c>
      <c r="G29" s="69"/>
      <c r="H29" s="70"/>
      <c r="I29" s="35">
        <f>SUM(I5:I28)</f>
        <v>0</v>
      </c>
      <c r="J29" s="20"/>
      <c r="K29" s="37">
        <f>SUM(K5:K28)</f>
        <v>0</v>
      </c>
    </row>
    <row r="30" spans="1:11" ht="24" customHeight="1" x14ac:dyDescent="0.25">
      <c r="A30" s="27"/>
      <c r="B30" s="28"/>
      <c r="C30" s="29"/>
      <c r="D30" s="30"/>
      <c r="E30" s="30"/>
      <c r="F30" s="31"/>
      <c r="G30" s="31"/>
      <c r="H30" s="31"/>
      <c r="I30" s="32"/>
      <c r="J30" s="29"/>
      <c r="K30" s="29"/>
    </row>
    <row r="31" spans="1:11" x14ac:dyDescent="0.25">
      <c r="A31" s="72" t="s">
        <v>81</v>
      </c>
      <c r="B31" s="72"/>
      <c r="C31" s="72"/>
    </row>
    <row r="32" spans="1:11" x14ac:dyDescent="0.25">
      <c r="A32" s="72"/>
      <c r="B32" s="72"/>
      <c r="C32" s="72"/>
      <c r="D32" s="11" t="s">
        <v>50</v>
      </c>
      <c r="E32" s="11"/>
      <c r="F32" s="10" t="s">
        <v>62</v>
      </c>
      <c r="G32" s="10"/>
    </row>
    <row r="33" spans="1:9" ht="51.75" customHeight="1" x14ac:dyDescent="0.25">
      <c r="A33" s="72"/>
      <c r="B33" s="72"/>
      <c r="C33" s="72"/>
      <c r="D33" s="11"/>
      <c r="E33" s="11"/>
      <c r="F33" s="71" t="s">
        <v>51</v>
      </c>
      <c r="G33" s="71"/>
      <c r="H33" s="71"/>
      <c r="I33" s="71"/>
    </row>
    <row r="34" spans="1:9" ht="18" customHeight="1" x14ac:dyDescent="0.25">
      <c r="B34" s="4" t="s">
        <v>31</v>
      </c>
      <c r="F34" s="71"/>
      <c r="G34" s="71"/>
      <c r="H34" s="71"/>
      <c r="I34" s="71"/>
    </row>
    <row r="35" spans="1:9" x14ac:dyDescent="0.25">
      <c r="B35" s="4" t="s">
        <v>31</v>
      </c>
    </row>
    <row r="36" spans="1:9" x14ac:dyDescent="0.25">
      <c r="B36" s="4" t="s">
        <v>31</v>
      </c>
    </row>
  </sheetData>
  <mergeCells count="26">
    <mergeCell ref="A9:A12"/>
    <mergeCell ref="F29:H29"/>
    <mergeCell ref="F33:I34"/>
    <mergeCell ref="D9:D12"/>
    <mergeCell ref="E9:E12"/>
    <mergeCell ref="F9:F12"/>
    <mergeCell ref="G9:G12"/>
    <mergeCell ref="H9:H12"/>
    <mergeCell ref="I9:I12"/>
    <mergeCell ref="A31:C33"/>
    <mergeCell ref="J5:J8"/>
    <mergeCell ref="K5:K8"/>
    <mergeCell ref="J9:J12"/>
    <mergeCell ref="K9:K12"/>
    <mergeCell ref="E1:K1"/>
    <mergeCell ref="A2:K2"/>
    <mergeCell ref="A1:B1"/>
    <mergeCell ref="B5:B8"/>
    <mergeCell ref="A5:A8"/>
    <mergeCell ref="D5:D8"/>
    <mergeCell ref="E5:E8"/>
    <mergeCell ref="F5:F8"/>
    <mergeCell ref="G5:G8"/>
    <mergeCell ref="H5:H8"/>
    <mergeCell ref="I5:I8"/>
    <mergeCell ref="B9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ZABRZE</vt:lpstr>
      <vt:lpstr>ZABRZE!Obszar_wydruku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2024-03-27T07:39:04Z</cp:lastPrinted>
  <dcterms:created xsi:type="dcterms:W3CDTF">2022-02-11T06:35:40Z</dcterms:created>
  <dcterms:modified xsi:type="dcterms:W3CDTF">2024-05-15T09:12:01Z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UxC4dwLulzfINJ8nQH+xvX5LNGipWa4BRSZhPgxsCvloN9XIC1mFW2K4pfc1Ar/y7ufoqi1STc9OI/B6wQ/mkg==</vt:lpwstr>
  </property>
  <property fmtid="{D5CDD505-2E9C-101B-9397-08002B2CF9AE}" pid="4" name="MFClassificationDate">
    <vt:lpwstr>2022-02-11T15:04:49.0923172+01:00</vt:lpwstr>
  </property>
  <property fmtid="{D5CDD505-2E9C-101B-9397-08002B2CF9AE}" pid="5" name="MFClassifiedBySID">
    <vt:lpwstr>UxC4dwLulzfINJ8nQH+xvX5LNGipWa4BRSZhPgxsCvm42mrIC/DSDv0ggS+FjUN/2v1BBotkLlY5aAiEhoi6uVpL0J1vXp10zepl2+9ML4XK9H0n3TOmc6tMlyuz/Olp</vt:lpwstr>
  </property>
  <property fmtid="{D5CDD505-2E9C-101B-9397-08002B2CF9AE}" pid="6" name="MFGRNItemId">
    <vt:lpwstr>GRN-9be14322-a8a9-4987-af96-8bd525ae9a9c</vt:lpwstr>
  </property>
  <property fmtid="{D5CDD505-2E9C-101B-9397-08002B2CF9AE}" pid="7" name="MFHash">
    <vt:lpwstr>Kc2aziIkP7s9caDHz0TBCQ64GNBPLM+7gD4GHgPIkfc=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