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0.180\komorki$\IZPL\ILZ_1_2024\POZAUSTAWOWE\261_97_2024_Serwis_dźwigów osobowych_w_jedn_IAS_Katowice\na stronę\"/>
    </mc:Choice>
  </mc:AlternateContent>
  <bookViews>
    <workbookView xWindow="0" yWindow="0" windowWidth="28800" windowHeight="12870"/>
  </bookViews>
  <sheets>
    <sheet name="Część III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K10" i="3"/>
  <c r="L10" i="3"/>
  <c r="J6" i="3"/>
  <c r="K6" i="3"/>
  <c r="L6" i="3"/>
  <c r="J7" i="3"/>
  <c r="K7" i="3"/>
  <c r="L7" i="3"/>
  <c r="J8" i="3"/>
  <c r="K8" i="3"/>
  <c r="L8" i="3"/>
  <c r="J9" i="3"/>
  <c r="K9" i="3"/>
  <c r="L9" i="3"/>
  <c r="L5" i="3"/>
  <c r="K5" i="3"/>
  <c r="J5" i="3"/>
  <c r="F10" i="3" l="1"/>
  <c r="H6" i="3"/>
  <c r="I6" i="3" s="1"/>
  <c r="H7" i="3"/>
  <c r="I7" i="3" s="1"/>
  <c r="H8" i="3"/>
  <c r="I8" i="3" s="1"/>
  <c r="H9" i="3"/>
  <c r="I9" i="3"/>
  <c r="H5" i="3"/>
  <c r="I5" i="3" s="1"/>
  <c r="I10" i="3" l="1"/>
  <c r="H10" i="3"/>
</calcChain>
</file>

<file path=xl/sharedStrings.xml><?xml version="1.0" encoding="utf-8"?>
<sst xmlns="http://schemas.openxmlformats.org/spreadsheetml/2006/main" count="45" uniqueCount="45">
  <si>
    <t>Lp.</t>
  </si>
  <si>
    <t>Nazwa obiektu</t>
  </si>
  <si>
    <t>Lp. dźwigu</t>
  </si>
  <si>
    <t>Producent dźwigu</t>
  </si>
  <si>
    <t>Numer fabryczny</t>
  </si>
  <si>
    <t>Miesięczna wartość usług serwisowych netto (zł)</t>
  </si>
  <si>
    <t>Stawka podatku VAT (%)</t>
  </si>
  <si>
    <t>Wartość podatku VAT (zł)</t>
  </si>
  <si>
    <t>Miesięczna wartość usług serwisowych brutto (zł)</t>
  </si>
  <si>
    <t>a</t>
  </si>
  <si>
    <t>b</t>
  </si>
  <si>
    <t>c</t>
  </si>
  <si>
    <t>d</t>
  </si>
  <si>
    <t>e</t>
  </si>
  <si>
    <t>f</t>
  </si>
  <si>
    <t>g</t>
  </si>
  <si>
    <t>h</t>
  </si>
  <si>
    <t>(fxg)</t>
  </si>
  <si>
    <t>i</t>
  </si>
  <si>
    <t>(f+h)</t>
  </si>
  <si>
    <t>Pierwszy Urząd Skarbowy w Bielsku – Białej ul. T. Sixta 17</t>
  </si>
  <si>
    <t>Dźwig Serwis</t>
  </si>
  <si>
    <t>019/97</t>
  </si>
  <si>
    <t>Minerva – Prostejov Czechy</t>
  </si>
  <si>
    <t>369/97</t>
  </si>
  <si>
    <t>LIFT COMPONENT S SR.O</t>
  </si>
  <si>
    <t>LC 760-05</t>
  </si>
  <si>
    <t>Delegatura Urzędu Celno-Skarbowego w Rybniku ul. Kłokocińska 51</t>
  </si>
  <si>
    <t>OTIS GeN2 GA 08923D</t>
  </si>
  <si>
    <t>DB BE 5205</t>
  </si>
  <si>
    <t>ZUD Warszawa</t>
  </si>
  <si>
    <t>Delegatura Urzędu Celno-Skarbowego w Bielsku-Białej ul. T. Regera 32</t>
  </si>
  <si>
    <t>Urząd Skarbowy w Pszczynie ul. 3 Maja 4</t>
  </si>
  <si>
    <t>j</t>
  </si>
  <si>
    <t>(12xf)</t>
  </si>
  <si>
    <t xml:space="preserve">Uwaga: w Formularzu cenowym zastosowano formuły - Wykonawca uzupełnia wyłącznie kolumny "F i G" </t>
  </si>
  <si>
    <t>k</t>
  </si>
  <si>
    <t>(12xh)</t>
  </si>
  <si>
    <t>l</t>
  </si>
  <si>
    <t>(12x i)</t>
  </si>
  <si>
    <t>Całkowita wartość usług serwisowych netto dla części 3</t>
  </si>
  <si>
    <t>Całkowita kwota VAT dla części 3</t>
  </si>
  <si>
    <t>Całkowita wartość usług serwisowych brutto dla części 3</t>
  </si>
  <si>
    <t>FORMULARZ CENOWY DLA CZĘŚCI III</t>
  </si>
  <si>
    <t>Łączna miesięczna wartość usług serwisowych dla części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</si>
</sst>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44" fontId="4" fillId="5" borderId="1" xfId="0" applyNumberFormat="1" applyFont="1" applyFill="1" applyBorder="1" applyAlignment="1">
      <alignment horizontal="center" vertical="center" wrapText="1"/>
    </xf>
    <xf numFmtId="44" fontId="2" fillId="5" borderId="1" xfId="0" applyNumberFormat="1" applyFont="1" applyFill="1" applyBorder="1" applyAlignment="1">
      <alignment horizontal="center" vertical="center" wrapText="1"/>
    </xf>
    <xf numFmtId="9" fontId="4" fillId="4" borderId="1" xfId="1" applyFont="1" applyFill="1" applyBorder="1" applyAlignment="1">
      <alignment horizontal="center" vertical="center" wrapText="1"/>
    </xf>
    <xf numFmtId="44" fontId="0" fillId="2" borderId="1" xfId="0" applyNumberFormat="1" applyFill="1" applyBorder="1"/>
    <xf numFmtId="44" fontId="6" fillId="5" borderId="1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L10" sqref="L10"/>
    </sheetView>
  </sheetViews>
  <sheetFormatPr defaultRowHeight="15" x14ac:dyDescent="0.25"/>
  <cols>
    <col min="2" max="2" width="23.28515625" customWidth="1"/>
    <col min="4" max="4" width="19.7109375" customWidth="1"/>
    <col min="5" max="5" width="15" customWidth="1"/>
    <col min="6" max="6" width="15.85546875" customWidth="1"/>
    <col min="7" max="7" width="12.140625" customWidth="1"/>
    <col min="8" max="8" width="13.85546875" customWidth="1"/>
    <col min="9" max="9" width="15.7109375" customWidth="1"/>
    <col min="10" max="10" width="15.140625" customWidth="1"/>
    <col min="11" max="11" width="14.140625" customWidth="1"/>
    <col min="12" max="12" width="19.85546875" customWidth="1"/>
  </cols>
  <sheetData>
    <row r="1" spans="1:12" ht="15.75" x14ac:dyDescent="0.25">
      <c r="A1" s="11" t="s">
        <v>43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7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1" t="s">
        <v>40</v>
      </c>
      <c r="K2" s="1" t="s">
        <v>41</v>
      </c>
      <c r="L2" s="1" t="s">
        <v>42</v>
      </c>
    </row>
    <row r="3" spans="1:12" ht="15.75" x14ac:dyDescent="0.25">
      <c r="A3" s="18" t="s">
        <v>9</v>
      </c>
      <c r="B3" s="18" t="s">
        <v>10</v>
      </c>
      <c r="C3" s="18" t="s">
        <v>11</v>
      </c>
      <c r="D3" s="18" t="s">
        <v>12</v>
      </c>
      <c r="E3" s="18" t="s">
        <v>13</v>
      </c>
      <c r="F3" s="18" t="s">
        <v>14</v>
      </c>
      <c r="G3" s="18" t="s">
        <v>15</v>
      </c>
      <c r="H3" s="3" t="s">
        <v>16</v>
      </c>
      <c r="I3" s="3" t="s">
        <v>18</v>
      </c>
      <c r="J3" s="1" t="s">
        <v>33</v>
      </c>
      <c r="K3" s="1" t="s">
        <v>36</v>
      </c>
      <c r="L3" s="1" t="s">
        <v>38</v>
      </c>
    </row>
    <row r="4" spans="1:12" ht="15.75" x14ac:dyDescent="0.25">
      <c r="A4" s="18"/>
      <c r="B4" s="18"/>
      <c r="C4" s="18"/>
      <c r="D4" s="18"/>
      <c r="E4" s="18"/>
      <c r="F4" s="18"/>
      <c r="G4" s="18"/>
      <c r="H4" s="3" t="s">
        <v>17</v>
      </c>
      <c r="I4" s="3" t="s">
        <v>19</v>
      </c>
      <c r="J4" s="1" t="s">
        <v>34</v>
      </c>
      <c r="K4" s="1" t="s">
        <v>37</v>
      </c>
      <c r="L4" s="1" t="s">
        <v>39</v>
      </c>
    </row>
    <row r="5" spans="1:12" ht="37.5" customHeight="1" x14ac:dyDescent="0.25">
      <c r="A5" s="19">
        <v>1</v>
      </c>
      <c r="B5" s="19" t="s">
        <v>20</v>
      </c>
      <c r="C5" s="4">
        <v>1</v>
      </c>
      <c r="D5" s="4" t="s">
        <v>21</v>
      </c>
      <c r="E5" s="4" t="s">
        <v>22</v>
      </c>
      <c r="F5" s="2"/>
      <c r="G5" s="8"/>
      <c r="H5" s="6">
        <f>F5*G5</f>
        <v>0</v>
      </c>
      <c r="I5" s="5">
        <f>F5+H5</f>
        <v>0</v>
      </c>
      <c r="J5" s="9">
        <f>12*F5</f>
        <v>0</v>
      </c>
      <c r="K5" s="9">
        <f>12*H5</f>
        <v>0</v>
      </c>
      <c r="L5" s="9">
        <f>12*I5</f>
        <v>0</v>
      </c>
    </row>
    <row r="6" spans="1:12" ht="28.5" customHeight="1" x14ac:dyDescent="0.25">
      <c r="A6" s="19"/>
      <c r="B6" s="19"/>
      <c r="C6" s="4">
        <v>2</v>
      </c>
      <c r="D6" s="4" t="s">
        <v>23</v>
      </c>
      <c r="E6" s="4" t="s">
        <v>24</v>
      </c>
      <c r="F6" s="2"/>
      <c r="G6" s="8"/>
      <c r="H6" s="6">
        <f>F6*G6</f>
        <v>0</v>
      </c>
      <c r="I6" s="5">
        <f t="shared" ref="I6:I9" si="0">F6+H6</f>
        <v>0</v>
      </c>
      <c r="J6" s="9">
        <f t="shared" ref="J6:J9" si="1">12*F6</f>
        <v>0</v>
      </c>
      <c r="K6" s="9">
        <f t="shared" ref="K6:K9" si="2">12*H6</f>
        <v>0</v>
      </c>
      <c r="L6" s="9">
        <f t="shared" ref="L6:L9" si="3">12*I6</f>
        <v>0</v>
      </c>
    </row>
    <row r="7" spans="1:12" ht="48" customHeight="1" x14ac:dyDescent="0.25">
      <c r="A7" s="4">
        <v>2</v>
      </c>
      <c r="B7" s="4" t="s">
        <v>32</v>
      </c>
      <c r="C7" s="4">
        <v>1</v>
      </c>
      <c r="D7" s="4" t="s">
        <v>25</v>
      </c>
      <c r="E7" s="4" t="s">
        <v>26</v>
      </c>
      <c r="F7" s="2"/>
      <c r="G7" s="8"/>
      <c r="H7" s="6">
        <f t="shared" ref="H7:H9" si="4">F7*G7</f>
        <v>0</v>
      </c>
      <c r="I7" s="5">
        <f t="shared" si="0"/>
        <v>0</v>
      </c>
      <c r="J7" s="9">
        <f t="shared" si="1"/>
        <v>0</v>
      </c>
      <c r="K7" s="9">
        <f t="shared" si="2"/>
        <v>0</v>
      </c>
      <c r="L7" s="9">
        <f t="shared" si="3"/>
        <v>0</v>
      </c>
    </row>
    <row r="8" spans="1:12" ht="78" customHeight="1" x14ac:dyDescent="0.25">
      <c r="A8" s="4">
        <v>3</v>
      </c>
      <c r="B8" s="4" t="s">
        <v>27</v>
      </c>
      <c r="C8" s="4">
        <v>1</v>
      </c>
      <c r="D8" s="4" t="s">
        <v>28</v>
      </c>
      <c r="E8" s="4" t="s">
        <v>29</v>
      </c>
      <c r="F8" s="2"/>
      <c r="G8" s="8"/>
      <c r="H8" s="6">
        <f t="shared" si="4"/>
        <v>0</v>
      </c>
      <c r="I8" s="5">
        <f t="shared" si="0"/>
        <v>0</v>
      </c>
      <c r="J8" s="9">
        <f t="shared" si="1"/>
        <v>0</v>
      </c>
      <c r="K8" s="9">
        <f t="shared" si="2"/>
        <v>0</v>
      </c>
      <c r="L8" s="9">
        <f t="shared" si="3"/>
        <v>0</v>
      </c>
    </row>
    <row r="9" spans="1:12" ht="61.5" customHeight="1" x14ac:dyDescent="0.25">
      <c r="A9" s="4">
        <v>4</v>
      </c>
      <c r="B9" s="4" t="s">
        <v>31</v>
      </c>
      <c r="C9" s="4">
        <v>1</v>
      </c>
      <c r="D9" s="4" t="s">
        <v>30</v>
      </c>
      <c r="E9" s="4">
        <v>27792</v>
      </c>
      <c r="F9" s="2"/>
      <c r="G9" s="8"/>
      <c r="H9" s="6">
        <f t="shared" si="4"/>
        <v>0</v>
      </c>
      <c r="I9" s="5">
        <f t="shared" si="0"/>
        <v>0</v>
      </c>
      <c r="J9" s="9">
        <f t="shared" si="1"/>
        <v>0</v>
      </c>
      <c r="K9" s="9">
        <f t="shared" si="2"/>
        <v>0</v>
      </c>
      <c r="L9" s="9">
        <f t="shared" si="3"/>
        <v>0</v>
      </c>
    </row>
    <row r="10" spans="1:12" ht="32.25" customHeight="1" x14ac:dyDescent="0.25">
      <c r="A10" s="4">
        <v>5</v>
      </c>
      <c r="B10" s="13" t="s">
        <v>44</v>
      </c>
      <c r="C10" s="14"/>
      <c r="D10" s="14"/>
      <c r="E10" s="15"/>
      <c r="F10" s="7">
        <f t="shared" ref="F10" si="5">SUM(F5:F9)</f>
        <v>0</v>
      </c>
      <c r="G10" s="7"/>
      <c r="H10" s="7">
        <f>SUM(H5:H9)</f>
        <v>0</v>
      </c>
      <c r="I10" s="7">
        <f>SUM(I5:I9)</f>
        <v>0</v>
      </c>
      <c r="J10" s="10">
        <f t="shared" ref="J10:L10" si="6">SUM(J5:J9)</f>
        <v>0</v>
      </c>
      <c r="K10" s="10">
        <f t="shared" si="6"/>
        <v>0</v>
      </c>
      <c r="L10" s="10">
        <f t="shared" si="6"/>
        <v>0</v>
      </c>
    </row>
    <row r="11" spans="1:12" x14ac:dyDescent="0.25">
      <c r="B11" s="16" t="s">
        <v>35</v>
      </c>
      <c r="C11" s="17"/>
      <c r="D11" s="17"/>
      <c r="E11" s="17"/>
      <c r="F11" s="17"/>
      <c r="G11" s="17"/>
    </row>
  </sheetData>
  <mergeCells count="12">
    <mergeCell ref="A1:L1"/>
    <mergeCell ref="B10:E10"/>
    <mergeCell ref="B11:G11"/>
    <mergeCell ref="G3:G4"/>
    <mergeCell ref="A5:A6"/>
    <mergeCell ref="B5:B6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Namyślak Aleksandra</dc:creator>
  <cp:lastModifiedBy>Krzyżanowska-Bodziony Ulana</cp:lastModifiedBy>
  <dcterms:created xsi:type="dcterms:W3CDTF">2023-10-03T06:10:11Z</dcterms:created>
  <dcterms:modified xsi:type="dcterms:W3CDTF">2024-11-12T12:12:23Z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UxC4dwLulzfINJ8nQH+xvX5LNGipWa4BRSZhPgxsCvlrHS2GiPFKuZCYJVdsijB3FM1SKi4EbcEBoOZIB6INiw==</vt:lpwstr>
  </property>
  <property fmtid="{D5CDD505-2E9C-101B-9397-08002B2CF9AE}" pid="4" name="MFClassificationDate">
    <vt:lpwstr>2023-10-03T08:38:18.2206522+02:00</vt:lpwstr>
  </property>
  <property fmtid="{D5CDD505-2E9C-101B-9397-08002B2CF9AE}" pid="5" name="MFClassifiedBySID">
    <vt:lpwstr>UxC4dwLulzfINJ8nQH+xvX5LNGipWa4BRSZhPgxsCvm42mrIC/DSDv0ggS+FjUN/2v1BBotkLlY5aAiEhoi6ueNdvNj5PiROYA0wlaDlogzeG4RYDsD5ZTe75wfvGAFh</vt:lpwstr>
  </property>
  <property fmtid="{D5CDD505-2E9C-101B-9397-08002B2CF9AE}" pid="6" name="MFGRNItemId">
    <vt:lpwstr>GRN-796976be-620a-4351-88bb-d28ca7a5cc96</vt:lpwstr>
  </property>
  <property fmtid="{D5CDD505-2E9C-101B-9397-08002B2CF9AE}" pid="7" name="MFHash">
    <vt:lpwstr>+atwbmK2jAzlosvZiYy8i3yK2wJ/I6qqAtaZzotfmzk=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