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0.180\komorki$\IZPL\ILZ_1_2025\POZAUSTAWOWE\261_013_Dostawa_wody w galonach 18,9l z dystrybutorami\Na stronę\"/>
    </mc:Choice>
  </mc:AlternateContent>
  <bookViews>
    <workbookView xWindow="0" yWindow="0" windowWidth="28800" windowHeight="11580"/>
  </bookViews>
  <sheets>
    <sheet name="CZ II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K17" i="2" s="1"/>
  <c r="I18" i="2"/>
  <c r="K18" i="2" s="1"/>
  <c r="J18" i="2"/>
  <c r="D20" i="2" l="1"/>
  <c r="F20" i="2"/>
  <c r="E20" i="2"/>
  <c r="J17" i="2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9" i="2"/>
  <c r="I4" i="2"/>
  <c r="K4" i="2" s="1"/>
  <c r="I5" i="2"/>
  <c r="K5" i="2" s="1"/>
  <c r="I6" i="2"/>
  <c r="K6" i="2" s="1"/>
  <c r="I7" i="2"/>
  <c r="K7" i="2" s="1"/>
  <c r="I8" i="2"/>
  <c r="K8" i="2" s="1"/>
  <c r="I9" i="2"/>
  <c r="K9" i="2" s="1"/>
  <c r="I10" i="2"/>
  <c r="K10" i="2" s="1"/>
  <c r="I11" i="2"/>
  <c r="K11" i="2" s="1"/>
  <c r="I12" i="2"/>
  <c r="K12" i="2" s="1"/>
  <c r="I13" i="2"/>
  <c r="K13" i="2" s="1"/>
  <c r="I14" i="2"/>
  <c r="K14" i="2" s="1"/>
  <c r="I15" i="2"/>
  <c r="K15" i="2" s="1"/>
  <c r="I16" i="2"/>
  <c r="K16" i="2" s="1"/>
  <c r="I19" i="2"/>
  <c r="K19" i="2" s="1"/>
  <c r="I3" i="2"/>
  <c r="K3" i="2" l="1"/>
  <c r="J3" i="2"/>
  <c r="K20" i="2" l="1"/>
  <c r="J20" i="2"/>
</calcChain>
</file>

<file path=xl/sharedStrings.xml><?xml version="1.0" encoding="utf-8"?>
<sst xmlns="http://schemas.openxmlformats.org/spreadsheetml/2006/main" count="79" uniqueCount="77">
  <si>
    <t>lp.</t>
  </si>
  <si>
    <t>Nazwa jednostki</t>
  </si>
  <si>
    <t>adres</t>
  </si>
  <si>
    <t>ilosć butli w pierwszej dostawie</t>
  </si>
  <si>
    <t>1.</t>
  </si>
  <si>
    <t>Izba Administracji  Skarbowej Katowice</t>
  </si>
  <si>
    <t>ul. Damrota 25 
40-022 Katowice</t>
  </si>
  <si>
    <t>2.</t>
  </si>
  <si>
    <t>Urząd Skarbowy w Będzinie</t>
  </si>
  <si>
    <t>ul. Józefa Retingera 1, 42-500 Będzin</t>
  </si>
  <si>
    <t>3.</t>
  </si>
  <si>
    <t>Urząd Skarbowy w Dąbrowie Górniczej</t>
  </si>
  <si>
    <t>ul. Krasińskiego 33A, 41-300 Dąbrowa Górnicza</t>
  </si>
  <si>
    <t>4.</t>
  </si>
  <si>
    <t>Urząd Skarbowy w Jaworznie</t>
  </si>
  <si>
    <t>ul. Grunwaldzka 274, 43-600 Jaworzno</t>
  </si>
  <si>
    <t>5.</t>
  </si>
  <si>
    <t>Pierwszy Urząd Skarbowy w Katowicach</t>
  </si>
  <si>
    <t>ul. Żwirki i Wigury 17, 40-063 Katowice</t>
  </si>
  <si>
    <t>6.</t>
  </si>
  <si>
    <t>Drugi Urząd Skarbowy w Katowicach</t>
  </si>
  <si>
    <t>ul. Paderewskiego 32B, 40-282 Katowice</t>
  </si>
  <si>
    <t>7.</t>
  </si>
  <si>
    <t>Urząd Skarbowy w Mikołowie</t>
  </si>
  <si>
    <t>ul. Prof. Hubera 4, 43-190 Mikołów</t>
  </si>
  <si>
    <t>8.</t>
  </si>
  <si>
    <t>Urząd Skarbowy w Mysłowicach</t>
  </si>
  <si>
    <t>ul. Adama Mickiewicza 4, 41-400 Mysłowice</t>
  </si>
  <si>
    <t>9.</t>
  </si>
  <si>
    <t>Urząd Skarbowy w Sosnowcu</t>
  </si>
  <si>
    <t>ul. 3-go Maja 20, 41-200 Sosnowiec</t>
  </si>
  <si>
    <t>10.</t>
  </si>
  <si>
    <t>Urząd Skarbowy w Tychach</t>
  </si>
  <si>
    <t>Al. Niepodległości 60, 43-100 Tychy</t>
  </si>
  <si>
    <t>11.</t>
  </si>
  <si>
    <t>Pierwszy Śląski Urząd Skarbowy w Sosnowcu</t>
  </si>
  <si>
    <t>ul. Braci Mieroszewskich 97, 41-219 Sosnowiec</t>
  </si>
  <si>
    <t>12.</t>
  </si>
  <si>
    <t>Oddział Celny w Sławkowie</t>
  </si>
  <si>
    <t>ul. Groniec 1, 41-260 Sławków</t>
  </si>
  <si>
    <t>13.</t>
  </si>
  <si>
    <t>Oddział Celny w Tychach</t>
  </si>
  <si>
    <t>ul. Fabryczna 2, 43-100 Tychy</t>
  </si>
  <si>
    <t>14.</t>
  </si>
  <si>
    <t>Śląski Urząd Celno-Skarbowy w Katowicach lokalizacja w Katowicach ( Referat Obsługi Logistycznej i Ochrony)</t>
  </si>
  <si>
    <t>Plac Grunwaldzki 8-10, 40-127 Katowice</t>
  </si>
  <si>
    <t>Magazyn depozytowy w Katowicach</t>
  </si>
  <si>
    <t>ul. Żelazna 15, 40-851 Katowice</t>
  </si>
  <si>
    <t>SUMA</t>
  </si>
  <si>
    <t>cena netto butli 18,9 L</t>
  </si>
  <si>
    <t>stawka podatku VAT(%)</t>
  </si>
  <si>
    <t>cena brutto butli 18,9 L</t>
  </si>
  <si>
    <t>Załącznik nr 4/III - Formularz cenowy</t>
  </si>
  <si>
    <t>16.</t>
  </si>
  <si>
    <t xml:space="preserve">ŚUCS </t>
  </si>
  <si>
    <t>ul. Kościuszki 112 
42-500 Będzin</t>
  </si>
  <si>
    <t>17.</t>
  </si>
  <si>
    <t>15.</t>
  </si>
  <si>
    <t>ul. Słoneczna 32, 40-022  Katowice</t>
  </si>
  <si>
    <t>op.</t>
  </si>
  <si>
    <t>kubki jednorazowe ( 1 op.= 100 szt.)</t>
  </si>
  <si>
    <t>ul. Damrota 25, 40-022 Katowice</t>
  </si>
  <si>
    <t xml:space="preserve">Izba Administracji Skarbowej w Katowicach </t>
  </si>
  <si>
    <t>wartosć brutto (zł)</t>
  </si>
  <si>
    <t>wartosć podatku VAT (zł)</t>
  </si>
  <si>
    <t>stawka podatku VAT (%)</t>
  </si>
  <si>
    <t>Jednostka</t>
  </si>
  <si>
    <t>nazwa towaru</t>
  </si>
  <si>
    <t xml:space="preserve">Nazwa       </t>
  </si>
  <si>
    <t xml:space="preserve">lp. </t>
  </si>
  <si>
    <t>ilość dystrybutorów w  2025 r.</t>
  </si>
  <si>
    <t>szacowana ilość butli w okresie od 15.05-30.09.2025</t>
  </si>
  <si>
    <t>wartość netto w okresie od 15.05-30.09.2025</t>
  </si>
  <si>
    <t>wartość brutto w okresie 15.05-30.09.2025</t>
  </si>
  <si>
    <t>liczba opakowań</t>
  </si>
  <si>
    <t xml:space="preserve">cena jednostkowa netto(zł) 1 op. kubków </t>
  </si>
  <si>
    <t>wartość netto (zł) 300 szt. opakowań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</si>
</sst>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[$-415]General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3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4" fillId="3" borderId="2" xfId="2" applyFont="1" applyFill="1" applyBorder="1" applyAlignment="1">
      <alignment horizontal="center" vertical="center" wrapText="1"/>
    </xf>
    <xf numFmtId="164" fontId="14" fillId="3" borderId="3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5" fillId="3" borderId="4" xfId="2" applyFont="1" applyFill="1" applyBorder="1" applyAlignment="1">
      <alignment horizontal="center" vertical="center" wrapText="1"/>
    </xf>
    <xf numFmtId="164" fontId="4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9" fontId="7" fillId="0" borderId="1" xfId="3" applyFont="1" applyBorder="1" applyAlignment="1">
      <alignment horizontal="center" vertical="center"/>
    </xf>
    <xf numFmtId="44" fontId="12" fillId="3" borderId="1" xfId="0" applyNumberFormat="1" applyFont="1" applyFill="1" applyBorder="1" applyAlignment="1">
      <alignment horizontal="center" vertical="center"/>
    </xf>
    <xf numFmtId="44" fontId="13" fillId="3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 wrapText="1"/>
    </xf>
    <xf numFmtId="164" fontId="16" fillId="2" borderId="1" xfId="2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</cellXfs>
  <cellStyles count="4">
    <cellStyle name="Excel Built-in Normal" xfId="2"/>
    <cellStyle name="Normalny" xfId="0" builtinId="0"/>
    <cellStyle name="Procentowy" xfId="3" builtinId="5"/>
    <cellStyle name="Walutow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3" workbookViewId="0">
      <selection activeCell="N6" sqref="N6"/>
    </sheetView>
  </sheetViews>
  <sheetFormatPr defaultRowHeight="15" x14ac:dyDescent="0.25"/>
  <cols>
    <col min="1" max="1" width="5.85546875" customWidth="1"/>
    <col min="2" max="2" width="11.140625" customWidth="1"/>
    <col min="3" max="3" width="14.42578125" customWidth="1"/>
    <col min="7" max="7" width="11" style="3" customWidth="1"/>
    <col min="8" max="8" width="9.140625" style="3"/>
    <col min="9" max="9" width="11.140625" style="1" customWidth="1"/>
    <col min="10" max="10" width="14" style="5" customWidth="1"/>
    <col min="11" max="11" width="18.7109375" style="2" customWidth="1"/>
  </cols>
  <sheetData>
    <row r="1" spans="1:11" s="5" customFormat="1" ht="15.75" thickBot="1" x14ac:dyDescent="0.3">
      <c r="B1" s="36" t="s">
        <v>52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56.25" x14ac:dyDescent="0.25">
      <c r="A2" s="14" t="s">
        <v>0</v>
      </c>
      <c r="B2" s="15" t="s">
        <v>1</v>
      </c>
      <c r="C2" s="15" t="s">
        <v>2</v>
      </c>
      <c r="D2" s="16" t="s">
        <v>70</v>
      </c>
      <c r="E2" s="16" t="s">
        <v>3</v>
      </c>
      <c r="F2" s="16" t="s">
        <v>71</v>
      </c>
      <c r="G2" s="4" t="s">
        <v>49</v>
      </c>
      <c r="H2" s="4" t="s">
        <v>50</v>
      </c>
      <c r="I2" s="7" t="s">
        <v>51</v>
      </c>
      <c r="J2" s="8" t="s">
        <v>72</v>
      </c>
      <c r="K2" s="7" t="s">
        <v>73</v>
      </c>
    </row>
    <row r="3" spans="1:11" ht="51" x14ac:dyDescent="0.25">
      <c r="A3" s="17" t="s">
        <v>4</v>
      </c>
      <c r="B3" s="18" t="s">
        <v>5</v>
      </c>
      <c r="C3" s="18" t="s">
        <v>6</v>
      </c>
      <c r="D3" s="11">
        <v>14</v>
      </c>
      <c r="E3" s="11">
        <v>42</v>
      </c>
      <c r="F3" s="12">
        <v>400</v>
      </c>
      <c r="G3" s="25"/>
      <c r="H3" s="26"/>
      <c r="I3" s="9">
        <f>G3+(G3*H3)</f>
        <v>0</v>
      </c>
      <c r="J3" s="24">
        <f>F3*G3</f>
        <v>0</v>
      </c>
      <c r="K3" s="9">
        <f>F3*I3</f>
        <v>0</v>
      </c>
    </row>
    <row r="4" spans="1:11" ht="38.25" x14ac:dyDescent="0.25">
      <c r="A4" s="17" t="s">
        <v>7</v>
      </c>
      <c r="B4" s="18" t="s">
        <v>8</v>
      </c>
      <c r="C4" s="18" t="s">
        <v>9</v>
      </c>
      <c r="D4" s="11">
        <v>7</v>
      </c>
      <c r="E4" s="11">
        <v>21</v>
      </c>
      <c r="F4" s="12">
        <v>150</v>
      </c>
      <c r="G4" s="25"/>
      <c r="H4" s="26"/>
      <c r="I4" s="9">
        <f t="shared" ref="I4:I19" si="0">G4+(G4*H4)</f>
        <v>0</v>
      </c>
      <c r="J4" s="24">
        <f t="shared" ref="J4:J19" si="1">F4*G4</f>
        <v>0</v>
      </c>
      <c r="K4" s="9">
        <f t="shared" ref="K4:K19" si="2">F4*I4</f>
        <v>0</v>
      </c>
    </row>
    <row r="5" spans="1:11" ht="51" x14ac:dyDescent="0.25">
      <c r="A5" s="17" t="s">
        <v>10</v>
      </c>
      <c r="B5" s="18" t="s">
        <v>11</v>
      </c>
      <c r="C5" s="18" t="s">
        <v>12</v>
      </c>
      <c r="D5" s="11">
        <v>11</v>
      </c>
      <c r="E5" s="11">
        <v>33</v>
      </c>
      <c r="F5" s="12">
        <v>150</v>
      </c>
      <c r="G5" s="25"/>
      <c r="H5" s="26"/>
      <c r="I5" s="9">
        <f t="shared" si="0"/>
        <v>0</v>
      </c>
      <c r="J5" s="24">
        <f t="shared" si="1"/>
        <v>0</v>
      </c>
      <c r="K5" s="9">
        <f t="shared" si="2"/>
        <v>0</v>
      </c>
    </row>
    <row r="6" spans="1:11" ht="38.25" x14ac:dyDescent="0.25">
      <c r="A6" s="17" t="s">
        <v>13</v>
      </c>
      <c r="B6" s="18" t="s">
        <v>14</v>
      </c>
      <c r="C6" s="18" t="s">
        <v>15</v>
      </c>
      <c r="D6" s="11">
        <v>4</v>
      </c>
      <c r="E6" s="11">
        <v>12</v>
      </c>
      <c r="F6" s="12">
        <v>80</v>
      </c>
      <c r="G6" s="25"/>
      <c r="H6" s="26"/>
      <c r="I6" s="9">
        <f t="shared" si="0"/>
        <v>0</v>
      </c>
      <c r="J6" s="24">
        <f t="shared" si="1"/>
        <v>0</v>
      </c>
      <c r="K6" s="9">
        <f t="shared" si="2"/>
        <v>0</v>
      </c>
    </row>
    <row r="7" spans="1:11" ht="51" x14ac:dyDescent="0.25">
      <c r="A7" s="17" t="s">
        <v>16</v>
      </c>
      <c r="B7" s="18" t="s">
        <v>17</v>
      </c>
      <c r="C7" s="18" t="s">
        <v>18</v>
      </c>
      <c r="D7" s="11">
        <v>8</v>
      </c>
      <c r="E7" s="11">
        <v>24</v>
      </c>
      <c r="F7" s="12">
        <v>124</v>
      </c>
      <c r="G7" s="25"/>
      <c r="H7" s="26"/>
      <c r="I7" s="9">
        <f t="shared" si="0"/>
        <v>0</v>
      </c>
      <c r="J7" s="24">
        <f t="shared" si="1"/>
        <v>0</v>
      </c>
      <c r="K7" s="9">
        <f t="shared" si="2"/>
        <v>0</v>
      </c>
    </row>
    <row r="8" spans="1:11" ht="51" x14ac:dyDescent="0.25">
      <c r="A8" s="17" t="s">
        <v>19</v>
      </c>
      <c r="B8" s="18" t="s">
        <v>20</v>
      </c>
      <c r="C8" s="18" t="s">
        <v>21</v>
      </c>
      <c r="D8" s="19">
        <v>22</v>
      </c>
      <c r="E8" s="19">
        <v>66</v>
      </c>
      <c r="F8" s="20">
        <v>290</v>
      </c>
      <c r="G8" s="25"/>
      <c r="H8" s="26"/>
      <c r="I8" s="9">
        <f t="shared" si="0"/>
        <v>0</v>
      </c>
      <c r="J8" s="24">
        <f t="shared" si="1"/>
        <v>0</v>
      </c>
      <c r="K8" s="9">
        <f t="shared" si="2"/>
        <v>0</v>
      </c>
    </row>
    <row r="9" spans="1:11" ht="38.25" x14ac:dyDescent="0.25">
      <c r="A9" s="17" t="s">
        <v>22</v>
      </c>
      <c r="B9" s="18" t="s">
        <v>23</v>
      </c>
      <c r="C9" s="18" t="s">
        <v>24</v>
      </c>
      <c r="D9" s="11">
        <v>5</v>
      </c>
      <c r="E9" s="11">
        <v>15</v>
      </c>
      <c r="F9" s="12">
        <v>60</v>
      </c>
      <c r="G9" s="25"/>
      <c r="H9" s="26"/>
      <c r="I9" s="9">
        <f t="shared" si="0"/>
        <v>0</v>
      </c>
      <c r="J9" s="24">
        <f t="shared" si="1"/>
        <v>0</v>
      </c>
      <c r="K9" s="9">
        <f t="shared" si="2"/>
        <v>0</v>
      </c>
    </row>
    <row r="10" spans="1:11" ht="51" x14ac:dyDescent="0.25">
      <c r="A10" s="17" t="s">
        <v>25</v>
      </c>
      <c r="B10" s="18" t="s">
        <v>26</v>
      </c>
      <c r="C10" s="18" t="s">
        <v>27</v>
      </c>
      <c r="D10" s="11">
        <v>4</v>
      </c>
      <c r="E10" s="11">
        <v>12</v>
      </c>
      <c r="F10" s="12">
        <v>70</v>
      </c>
      <c r="G10" s="25"/>
      <c r="H10" s="26"/>
      <c r="I10" s="9">
        <f t="shared" si="0"/>
        <v>0</v>
      </c>
      <c r="J10" s="24">
        <f t="shared" si="1"/>
        <v>0</v>
      </c>
      <c r="K10" s="9">
        <f t="shared" si="2"/>
        <v>0</v>
      </c>
    </row>
    <row r="11" spans="1:11" ht="38.25" x14ac:dyDescent="0.25">
      <c r="A11" s="17" t="s">
        <v>28</v>
      </c>
      <c r="B11" s="18" t="s">
        <v>29</v>
      </c>
      <c r="C11" s="18" t="s">
        <v>30</v>
      </c>
      <c r="D11" s="11">
        <v>6</v>
      </c>
      <c r="E11" s="11">
        <v>18</v>
      </c>
      <c r="F11" s="12">
        <v>140</v>
      </c>
      <c r="G11" s="25"/>
      <c r="H11" s="26"/>
      <c r="I11" s="9">
        <f t="shared" si="0"/>
        <v>0</v>
      </c>
      <c r="J11" s="24">
        <f t="shared" si="1"/>
        <v>0</v>
      </c>
      <c r="K11" s="9">
        <f t="shared" si="2"/>
        <v>0</v>
      </c>
    </row>
    <row r="12" spans="1:11" ht="38.25" x14ac:dyDescent="0.25">
      <c r="A12" s="17" t="s">
        <v>31</v>
      </c>
      <c r="B12" s="18" t="s">
        <v>32</v>
      </c>
      <c r="C12" s="18" t="s">
        <v>33</v>
      </c>
      <c r="D12" s="11">
        <v>8</v>
      </c>
      <c r="E12" s="11">
        <v>24</v>
      </c>
      <c r="F12" s="12">
        <v>160</v>
      </c>
      <c r="G12" s="25"/>
      <c r="H12" s="26"/>
      <c r="I12" s="9">
        <f t="shared" si="0"/>
        <v>0</v>
      </c>
      <c r="J12" s="24">
        <f t="shared" si="1"/>
        <v>0</v>
      </c>
      <c r="K12" s="9">
        <f t="shared" si="2"/>
        <v>0</v>
      </c>
    </row>
    <row r="13" spans="1:11" ht="51" x14ac:dyDescent="0.25">
      <c r="A13" s="17" t="s">
        <v>34</v>
      </c>
      <c r="B13" s="18" t="s">
        <v>35</v>
      </c>
      <c r="C13" s="18" t="s">
        <v>36</v>
      </c>
      <c r="D13" s="11">
        <v>8</v>
      </c>
      <c r="E13" s="11">
        <v>24</v>
      </c>
      <c r="F13" s="12">
        <v>135</v>
      </c>
      <c r="G13" s="25"/>
      <c r="H13" s="26"/>
      <c r="I13" s="9">
        <f t="shared" si="0"/>
        <v>0</v>
      </c>
      <c r="J13" s="24">
        <f t="shared" si="1"/>
        <v>0</v>
      </c>
      <c r="K13" s="9">
        <f t="shared" si="2"/>
        <v>0</v>
      </c>
    </row>
    <row r="14" spans="1:11" ht="38.25" x14ac:dyDescent="0.25">
      <c r="A14" s="17" t="s">
        <v>37</v>
      </c>
      <c r="B14" s="18" t="s">
        <v>38</v>
      </c>
      <c r="C14" s="18" t="s">
        <v>39</v>
      </c>
      <c r="D14" s="11">
        <v>1</v>
      </c>
      <c r="E14" s="11">
        <v>3</v>
      </c>
      <c r="F14" s="12">
        <v>20</v>
      </c>
      <c r="G14" s="25"/>
      <c r="H14" s="26"/>
      <c r="I14" s="9">
        <f t="shared" si="0"/>
        <v>0</v>
      </c>
      <c r="J14" s="24">
        <f t="shared" si="1"/>
        <v>0</v>
      </c>
      <c r="K14" s="9">
        <f t="shared" si="2"/>
        <v>0</v>
      </c>
    </row>
    <row r="15" spans="1:11" ht="38.25" x14ac:dyDescent="0.25">
      <c r="A15" s="17" t="s">
        <v>40</v>
      </c>
      <c r="B15" s="21" t="s">
        <v>41</v>
      </c>
      <c r="C15" s="21" t="s">
        <v>42</v>
      </c>
      <c r="D15" s="11">
        <v>2</v>
      </c>
      <c r="E15" s="11">
        <v>6</v>
      </c>
      <c r="F15" s="13">
        <v>36</v>
      </c>
      <c r="G15" s="25"/>
      <c r="H15" s="26"/>
      <c r="I15" s="9">
        <f t="shared" si="0"/>
        <v>0</v>
      </c>
      <c r="J15" s="24">
        <f t="shared" si="1"/>
        <v>0</v>
      </c>
      <c r="K15" s="9">
        <f t="shared" si="2"/>
        <v>0</v>
      </c>
    </row>
    <row r="16" spans="1:11" ht="140.25" x14ac:dyDescent="0.25">
      <c r="A16" s="17" t="s">
        <v>43</v>
      </c>
      <c r="B16" s="22" t="s">
        <v>44</v>
      </c>
      <c r="C16" s="21" t="s">
        <v>45</v>
      </c>
      <c r="D16" s="11">
        <v>6</v>
      </c>
      <c r="E16" s="11">
        <v>18</v>
      </c>
      <c r="F16" s="13">
        <v>120</v>
      </c>
      <c r="G16" s="25"/>
      <c r="H16" s="26"/>
      <c r="I16" s="9">
        <f t="shared" si="0"/>
        <v>0</v>
      </c>
      <c r="J16" s="24">
        <f t="shared" si="1"/>
        <v>0</v>
      </c>
      <c r="K16" s="9">
        <f t="shared" si="2"/>
        <v>0</v>
      </c>
    </row>
    <row r="17" spans="1:11" s="5" customFormat="1" ht="26.25" x14ac:dyDescent="0.25">
      <c r="A17" s="17" t="s">
        <v>57</v>
      </c>
      <c r="B17" s="22" t="s">
        <v>54</v>
      </c>
      <c r="C17" s="35" t="s">
        <v>55</v>
      </c>
      <c r="D17" s="11">
        <v>1</v>
      </c>
      <c r="E17" s="11">
        <v>3</v>
      </c>
      <c r="F17" s="13">
        <v>3</v>
      </c>
      <c r="G17" s="25"/>
      <c r="H17" s="26"/>
      <c r="I17" s="9">
        <f t="shared" si="0"/>
        <v>0</v>
      </c>
      <c r="J17" s="24">
        <f t="shared" si="1"/>
        <v>0</v>
      </c>
      <c r="K17" s="9">
        <f t="shared" si="2"/>
        <v>0</v>
      </c>
    </row>
    <row r="18" spans="1:11" s="5" customFormat="1" ht="39" x14ac:dyDescent="0.25">
      <c r="A18" s="17" t="s">
        <v>53</v>
      </c>
      <c r="B18" s="22" t="s">
        <v>54</v>
      </c>
      <c r="C18" s="35" t="s">
        <v>58</v>
      </c>
      <c r="D18" s="11">
        <v>1</v>
      </c>
      <c r="E18" s="11">
        <v>3</v>
      </c>
      <c r="F18" s="13">
        <v>8</v>
      </c>
      <c r="G18" s="25"/>
      <c r="H18" s="26"/>
      <c r="I18" s="9">
        <f t="shared" si="0"/>
        <v>0</v>
      </c>
      <c r="J18" s="24">
        <f t="shared" si="1"/>
        <v>0</v>
      </c>
      <c r="K18" s="9">
        <f t="shared" si="2"/>
        <v>0</v>
      </c>
    </row>
    <row r="19" spans="1:11" ht="51" x14ac:dyDescent="0.25">
      <c r="A19" s="17" t="s">
        <v>56</v>
      </c>
      <c r="B19" s="21" t="s">
        <v>46</v>
      </c>
      <c r="C19" s="21" t="s">
        <v>47</v>
      </c>
      <c r="D19" s="11">
        <v>1</v>
      </c>
      <c r="E19" s="11">
        <v>3</v>
      </c>
      <c r="F19" s="13">
        <v>3</v>
      </c>
      <c r="G19" s="25"/>
      <c r="H19" s="26"/>
      <c r="I19" s="9">
        <f t="shared" si="0"/>
        <v>0</v>
      </c>
      <c r="J19" s="24">
        <f t="shared" si="1"/>
        <v>0</v>
      </c>
      <c r="K19" s="9">
        <f t="shared" si="2"/>
        <v>0</v>
      </c>
    </row>
    <row r="20" spans="1:11" ht="18.75" x14ac:dyDescent="0.25">
      <c r="A20" s="37" t="s">
        <v>48</v>
      </c>
      <c r="B20" s="38"/>
      <c r="C20" s="38"/>
      <c r="D20" s="23">
        <f>SUM(D3:D19)</f>
        <v>109</v>
      </c>
      <c r="E20" s="23">
        <f>SUM(E3:E19)</f>
        <v>327</v>
      </c>
      <c r="F20" s="23">
        <f>SUM(F3:F19)</f>
        <v>1949</v>
      </c>
      <c r="G20" s="6"/>
      <c r="H20" s="6"/>
      <c r="I20" s="10"/>
      <c r="J20" s="27">
        <f>SUM(J3:J19)</f>
        <v>0</v>
      </c>
      <c r="K20" s="28">
        <f>SUM(K3:K19)</f>
        <v>0</v>
      </c>
    </row>
    <row r="21" spans="1:11" x14ac:dyDescent="0.25">
      <c r="K21" s="1"/>
    </row>
    <row r="22" spans="1:11" ht="51" x14ac:dyDescent="0.25">
      <c r="A22" s="4" t="s">
        <v>69</v>
      </c>
      <c r="B22" s="4" t="s">
        <v>68</v>
      </c>
      <c r="C22" s="4" t="s">
        <v>2</v>
      </c>
      <c r="D22" s="4" t="s">
        <v>67</v>
      </c>
      <c r="E22" s="4" t="s">
        <v>66</v>
      </c>
      <c r="F22" s="4" t="s">
        <v>74</v>
      </c>
      <c r="G22" s="4" t="s">
        <v>75</v>
      </c>
      <c r="H22" s="4" t="s">
        <v>76</v>
      </c>
      <c r="I22" s="4" t="s">
        <v>65</v>
      </c>
      <c r="J22" s="34" t="s">
        <v>64</v>
      </c>
      <c r="K22" s="4" t="s">
        <v>63</v>
      </c>
    </row>
    <row r="23" spans="1:11" ht="63.75" x14ac:dyDescent="0.25">
      <c r="A23" s="33">
        <v>1</v>
      </c>
      <c r="B23" s="32" t="s">
        <v>62</v>
      </c>
      <c r="C23" s="32" t="s">
        <v>61</v>
      </c>
      <c r="D23" s="4" t="s">
        <v>60</v>
      </c>
      <c r="E23" s="4" t="s">
        <v>59</v>
      </c>
      <c r="F23" s="34">
        <v>300</v>
      </c>
      <c r="G23" s="31"/>
      <c r="H23" s="31"/>
      <c r="I23" s="31"/>
      <c r="J23" s="30"/>
      <c r="K23" s="29"/>
    </row>
  </sheetData>
  <mergeCells count="2">
    <mergeCell ref="B1:K1"/>
    <mergeCell ref="A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 III</vt:lpstr>
    </vt:vector>
  </TitlesOfParts>
  <Company>IAS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2023-05-08T07:41:36Z</dcterms:created>
  <dcterms:modified xsi:type="dcterms:W3CDTF">2025-03-19T13:06:56Z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UxC4dwLulzfINJ8nQH+xvX5LNGipWa4BRSZhPgxsCvlU0IdiZfMzYvbPwl1Uzk7U85IVzxP5458ozB/conOwZg==</vt:lpwstr>
  </property>
  <property fmtid="{D5CDD505-2E9C-101B-9397-08002B2CF9AE}" pid="4" name="MFClassificationDate">
    <vt:lpwstr>2023-05-08T10:02:52.5541599+02:00</vt:lpwstr>
  </property>
  <property fmtid="{D5CDD505-2E9C-101B-9397-08002B2CF9AE}" pid="5" name="MFClassifiedBySID">
    <vt:lpwstr>UxC4dwLulzfINJ8nQH+xvX5LNGipWa4BRSZhPgxsCvm42mrIC/DSDv0ggS+FjUN/2v1BBotkLlY5aAiEhoi6uURsIfe+5syRj1g85CMv1/XOKhFO7X5dN5Or9NYa71o2</vt:lpwstr>
  </property>
  <property fmtid="{D5CDD505-2E9C-101B-9397-08002B2CF9AE}" pid="6" name="MFGRNItemId">
    <vt:lpwstr>GRN-99baeba0-e5d4-4740-b079-901cbbea53ae</vt:lpwstr>
  </property>
  <property fmtid="{D5CDD505-2E9C-101B-9397-08002B2CF9AE}" pid="7" name="MFHash">
    <vt:lpwstr>1o/IvAMQg3TZv1hBJh2E8oJnl5ZCs1HIjb0WS4k3PIs=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