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IZPL\ILZ1\2019\PRZETARGI\BEZ PROCEDURY - ILZ-01\2401_ILZ_01_261_112_2019_Usługi Konserwatorskie\NA STRONĘ\"/>
    </mc:Choice>
  </mc:AlternateContent>
  <bookViews>
    <workbookView xWindow="0" yWindow="0" windowWidth="28800" windowHeight="12000"/>
  </bookViews>
  <sheets>
    <sheet name="Zał. nr 1" sheetId="1" r:id="rId1"/>
    <sheet name="Zał. nr 2" sheetId="2" r:id="rId2"/>
    <sheet name="Zał. nr 3" sheetId="3" r:id="rId3"/>
    <sheet name="Zał. nr 4" sheetId="4" r:id="rId4"/>
    <sheet name="Zał. nr 5" sheetId="5" r:id="rId5"/>
    <sheet name="Zał. nr 6" sheetId="6" r:id="rId6"/>
    <sheet name="Zał. nr 7" sheetId="7" r:id="rId7"/>
    <sheet name="Zał. nr 8" sheetId="8" r:id="rId8"/>
    <sheet name="Zał. nr 9" sheetId="9" r:id="rId9"/>
    <sheet name="Zał. nr 10" sheetId="10" r:id="rId10"/>
    <sheet name="Zał. nr 11" sheetId="11" r:id="rId1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1" l="1"/>
  <c r="C7" i="11"/>
  <c r="B7" i="11"/>
  <c r="D6" i="11"/>
  <c r="D8" i="11" s="1"/>
  <c r="C6" i="11"/>
  <c r="B6" i="11"/>
  <c r="B8" i="11" s="1"/>
  <c r="D7" i="10"/>
  <c r="C7" i="10"/>
  <c r="B7" i="10"/>
  <c r="D6" i="10"/>
  <c r="D8" i="10" s="1"/>
  <c r="C6" i="10"/>
  <c r="B6" i="10"/>
  <c r="B8" i="10" s="1"/>
  <c r="C7" i="9"/>
  <c r="B7" i="9"/>
  <c r="C6" i="9"/>
  <c r="B6" i="9"/>
  <c r="B8" i="9" s="1"/>
  <c r="B7" i="8"/>
  <c r="B6" i="8"/>
  <c r="B8" i="8" s="1"/>
  <c r="D7" i="7"/>
  <c r="C7" i="7"/>
  <c r="B7" i="7"/>
  <c r="D6" i="7"/>
  <c r="D8" i="7" s="1"/>
  <c r="C6" i="7"/>
  <c r="B6" i="7"/>
  <c r="B8" i="7" s="1"/>
  <c r="D7" i="6"/>
  <c r="C7" i="6"/>
  <c r="B7" i="6"/>
  <c r="D6" i="6"/>
  <c r="D8" i="6" s="1"/>
  <c r="C6" i="6"/>
  <c r="B6" i="6"/>
  <c r="B8" i="6" s="1"/>
  <c r="D7" i="5"/>
  <c r="C7" i="5"/>
  <c r="B7" i="5"/>
  <c r="D6" i="5"/>
  <c r="D8" i="5" s="1"/>
  <c r="C6" i="5"/>
  <c r="B6" i="5"/>
  <c r="B8" i="5" s="1"/>
  <c r="C7" i="4"/>
  <c r="B7" i="4"/>
  <c r="C6" i="4"/>
  <c r="B6" i="4"/>
  <c r="B8" i="4" s="1"/>
  <c r="C7" i="3"/>
  <c r="B7" i="3"/>
  <c r="C6" i="3"/>
  <c r="B6" i="3"/>
  <c r="B8" i="3" s="1"/>
  <c r="D7" i="2"/>
  <c r="C7" i="2"/>
  <c r="B7" i="2"/>
  <c r="D6" i="2"/>
  <c r="D8" i="2" s="1"/>
  <c r="C6" i="2"/>
  <c r="B6" i="2"/>
  <c r="B8" i="2" s="1"/>
  <c r="C8" i="11" l="1"/>
  <c r="C8" i="10"/>
  <c r="C8" i="9"/>
  <c r="C8" i="7"/>
  <c r="C8" i="6"/>
  <c r="C8" i="5"/>
  <c r="C8" i="4"/>
  <c r="C8" i="3"/>
  <c r="C8" i="2"/>
  <c r="D7" i="1"/>
  <c r="C7" i="1"/>
  <c r="B7" i="1"/>
  <c r="D6" i="1"/>
  <c r="C6" i="1"/>
  <c r="B6" i="1"/>
  <c r="B8" i="1" l="1"/>
  <c r="D8" i="1"/>
  <c r="C8" i="1"/>
</calcChain>
</file>

<file path=xl/sharedStrings.xml><?xml version="1.0" encoding="utf-8"?>
<sst xmlns="http://schemas.openxmlformats.org/spreadsheetml/2006/main" count="149" uniqueCount="27">
  <si>
    <t>NAZWA FIRMY</t>
  </si>
  <si>
    <t>Cena brutto za usługi wykonywane w ramach ryczałtu</t>
  </si>
  <si>
    <t>Cena netto za roboczogodzinę</t>
  </si>
  <si>
    <t>SUMA PRZYZNANYCH PUNKTÓW</t>
  </si>
  <si>
    <t>WAGA</t>
  </si>
  <si>
    <t>PRZYZNANE PUNKTY</t>
  </si>
  <si>
    <t>1_ERA</t>
  </si>
  <si>
    <t>2_EZT</t>
  </si>
  <si>
    <t>3_EXPRES</t>
  </si>
  <si>
    <t>1_EXPRES</t>
  </si>
  <si>
    <t>2_ALTOR</t>
  </si>
  <si>
    <t>3_FORTIS</t>
  </si>
  <si>
    <t>2_FORTIS</t>
  </si>
  <si>
    <t>1_EZT</t>
  </si>
  <si>
    <t>2_EXPRES</t>
  </si>
  <si>
    <t>3_ALTOR</t>
  </si>
  <si>
    <t>Ocena ofert dla części 1 - Urząd Skarbowy w Bytomiu</t>
  </si>
  <si>
    <t>Ocena ofert dla części 2 - Urząd Skarbowy w Czechowicach-Dziedzicach</t>
  </si>
  <si>
    <t>Ocena ofert dla części 3 - Pierwszy Urząd Skarbowy w Gliwicach</t>
  </si>
  <si>
    <t>Ocena ofert dla części 4 - Drugi Urząd Skarbowy w Gliwicach</t>
  </si>
  <si>
    <t>Ocena ofert dla części 5 - Urząd Skarbowy w Jastrzębiu-Zdroju</t>
  </si>
  <si>
    <t>Ocena ofert dla części 6 - Urząd Skarbowy w Jaworznie</t>
  </si>
  <si>
    <t>Ocena ofert dla części 7 - Urząd Skarbowy w Pszczynie</t>
  </si>
  <si>
    <t>Ocena ofert dla części 8 - Urząd Skarbowy w Raciborzu</t>
  </si>
  <si>
    <t>Ocena ofert dla części 9 - Urząd Skarbowy w Zabrzu</t>
  </si>
  <si>
    <t>Ocena ofert dla części 10 - Urząd Skarbowy w Żorach</t>
  </si>
  <si>
    <t>Ocena ofert dla części 11 - Drugi Śląski Urząd Skarbowy w Bielsku-Białej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</si>
</sst>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 diagonalDown="1"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3" fillId="2" borderId="2" xfId="0" applyFont="1" applyFill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2" fontId="4" fillId="0" borderId="3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0" fillId="2" borderId="8" xfId="0" applyFont="1" applyFill="1" applyBorder="1"/>
    <xf numFmtId="0" fontId="3" fillId="4" borderId="5" xfId="0" applyFont="1" applyFill="1" applyBorder="1" applyAlignment="1">
      <alignment horizontal="center" vertical="center"/>
    </xf>
    <xf numFmtId="0" fontId="3" fillId="4" borderId="4" xfId="1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4" borderId="7" xfId="1" applyNumberFormat="1" applyFont="1" applyFill="1" applyBorder="1" applyAlignment="1">
      <alignment horizontal="center" vertical="center"/>
    </xf>
    <xf numFmtId="164" fontId="4" fillId="0" borderId="9" xfId="0" applyNumberFormat="1" applyFont="1" applyBorder="1" applyAlignment="1">
      <alignment horizontal="center" vertical="center"/>
    </xf>
    <xf numFmtId="2" fontId="4" fillId="0" borderId="1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0" xfId="0" applyFont="1" applyBorder="1" applyAlignment="1"/>
    <xf numFmtId="0" fontId="0" fillId="0" borderId="0" xfId="0" applyBorder="1"/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/>
    </xf>
    <xf numFmtId="164" fontId="4" fillId="0" borderId="16" xfId="0" applyNumberFormat="1" applyFont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164" fontId="4" fillId="0" borderId="18" xfId="0" applyNumberFormat="1" applyFont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2" fontId="4" fillId="0" borderId="22" xfId="0" applyNumberFormat="1" applyFont="1" applyFill="1" applyBorder="1" applyAlignment="1">
      <alignment horizontal="center" vertical="center"/>
    </xf>
    <xf numFmtId="2" fontId="4" fillId="0" borderId="16" xfId="0" applyNumberFormat="1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2" fontId="3" fillId="5" borderId="24" xfId="0" applyNumberFormat="1" applyFont="1" applyFill="1" applyBorder="1" applyAlignment="1">
      <alignment horizontal="center" vertical="center"/>
    </xf>
    <xf numFmtId="2" fontId="3" fillId="0" borderId="24" xfId="0" applyNumberFormat="1" applyFont="1" applyFill="1" applyBorder="1" applyAlignment="1">
      <alignment horizontal="center" vertical="center"/>
    </xf>
    <xf numFmtId="2" fontId="3" fillId="0" borderId="25" xfId="0" applyNumberFormat="1" applyFont="1" applyFill="1" applyBorder="1" applyAlignment="1">
      <alignment horizontal="center" vertical="center"/>
    </xf>
    <xf numFmtId="2" fontId="3" fillId="5" borderId="25" xfId="0" applyNumberFormat="1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abSelected="1" workbookViewId="0">
      <selection activeCell="D20" sqref="D20"/>
    </sheetView>
  </sheetViews>
  <sheetFormatPr defaultRowHeight="15" x14ac:dyDescent="0.25"/>
  <cols>
    <col min="1" max="1" width="51.5703125" customWidth="1"/>
    <col min="2" max="4" width="14.7109375" customWidth="1"/>
  </cols>
  <sheetData>
    <row r="1" spans="1:4" ht="16.5" thickBot="1" x14ac:dyDescent="0.3">
      <c r="A1" s="33" t="s">
        <v>16</v>
      </c>
      <c r="B1" s="33"/>
      <c r="C1" s="33"/>
      <c r="D1" s="33"/>
    </row>
    <row r="2" spans="1:4" s="13" customFormat="1" ht="27.75" customHeight="1" x14ac:dyDescent="0.25">
      <c r="A2" s="16" t="s">
        <v>0</v>
      </c>
      <c r="B2" s="12" t="s">
        <v>6</v>
      </c>
      <c r="C2" s="12" t="s">
        <v>7</v>
      </c>
      <c r="D2" s="17" t="s">
        <v>8</v>
      </c>
    </row>
    <row r="3" spans="1:4" x14ac:dyDescent="0.25">
      <c r="A3" s="18" t="s">
        <v>1</v>
      </c>
      <c r="B3" s="2">
        <v>42132.15</v>
      </c>
      <c r="C3" s="2">
        <v>45866.7</v>
      </c>
      <c r="D3" s="19">
        <v>51414</v>
      </c>
    </row>
    <row r="4" spans="1:4" ht="15.75" thickBot="1" x14ac:dyDescent="0.3">
      <c r="A4" s="20" t="s">
        <v>2</v>
      </c>
      <c r="B4" s="10">
        <v>25</v>
      </c>
      <c r="C4" s="10">
        <v>49.5</v>
      </c>
      <c r="D4" s="21">
        <v>24</v>
      </c>
    </row>
    <row r="5" spans="1:4" ht="15.75" thickTop="1" x14ac:dyDescent="0.25">
      <c r="A5" s="30" t="s">
        <v>5</v>
      </c>
      <c r="B5" s="31"/>
      <c r="C5" s="31"/>
      <c r="D5" s="32"/>
    </row>
    <row r="6" spans="1:4" x14ac:dyDescent="0.25">
      <c r="A6" s="22" t="s">
        <v>1</v>
      </c>
      <c r="B6" s="11">
        <f>IF(B3="","---",(MIN($B3:$D3)/B3)*B12)</f>
        <v>95</v>
      </c>
      <c r="C6" s="11">
        <f>IF(C3="","---",(MIN($B3:$D3)/C3)*B12)</f>
        <v>87.264927496418977</v>
      </c>
      <c r="D6" s="23">
        <f>IF(D3="","---",(MIN($B3:$D3)/D3)*B12)</f>
        <v>77.849501108647445</v>
      </c>
    </row>
    <row r="7" spans="1:4" x14ac:dyDescent="0.25">
      <c r="A7" s="18" t="s">
        <v>2</v>
      </c>
      <c r="B7" s="3">
        <f>IF(B4="","---",(MIN($B4:$D4)/B4)*B13)</f>
        <v>4.8</v>
      </c>
      <c r="C7" s="3">
        <f>IF(C4="","---",(MIN($B4:$D4)/C4)*B13)</f>
        <v>2.4242424242424243</v>
      </c>
      <c r="D7" s="24">
        <f>IF(D4="","---",(MIN($B4:$D4)/D4)*B13)</f>
        <v>5</v>
      </c>
    </row>
    <row r="8" spans="1:4" ht="15.75" thickBot="1" x14ac:dyDescent="0.3">
      <c r="A8" s="25" t="s">
        <v>3</v>
      </c>
      <c r="B8" s="26">
        <f t="shared" ref="B8:D8" si="0">SUM(B6:B7)</f>
        <v>99.8</v>
      </c>
      <c r="C8" s="27">
        <f t="shared" si="0"/>
        <v>89.689169920661399</v>
      </c>
      <c r="D8" s="28">
        <f t="shared" si="0"/>
        <v>82.849501108647445</v>
      </c>
    </row>
    <row r="10" spans="1:4" ht="15.75" thickBot="1" x14ac:dyDescent="0.3">
      <c r="B10" s="4"/>
    </row>
    <row r="11" spans="1:4" ht="15.75" thickTop="1" x14ac:dyDescent="0.25">
      <c r="A11" s="5"/>
      <c r="B11" s="6" t="s">
        <v>4</v>
      </c>
    </row>
    <row r="12" spans="1:4" x14ac:dyDescent="0.25">
      <c r="A12" s="1" t="s">
        <v>1</v>
      </c>
      <c r="B12" s="7">
        <v>95</v>
      </c>
    </row>
    <row r="13" spans="1:4" ht="15.75" thickBot="1" x14ac:dyDescent="0.3">
      <c r="A13" s="8" t="s">
        <v>2</v>
      </c>
      <c r="B13" s="9">
        <v>5</v>
      </c>
    </row>
    <row r="14" spans="1:4" ht="15.75" thickTop="1" x14ac:dyDescent="0.25"/>
  </sheetData>
  <mergeCells count="2">
    <mergeCell ref="A5:D5"/>
    <mergeCell ref="A1:D1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E19" sqref="E19"/>
    </sheetView>
  </sheetViews>
  <sheetFormatPr defaultRowHeight="15" x14ac:dyDescent="0.25"/>
  <cols>
    <col min="1" max="1" width="51.5703125" customWidth="1"/>
    <col min="2" max="4" width="14.7109375" customWidth="1"/>
  </cols>
  <sheetData>
    <row r="1" spans="1:4" ht="16.5" thickBot="1" x14ac:dyDescent="0.3">
      <c r="A1" s="33" t="s">
        <v>25</v>
      </c>
      <c r="B1" s="33"/>
      <c r="C1" s="33"/>
      <c r="D1" s="33"/>
    </row>
    <row r="2" spans="1:4" x14ac:dyDescent="0.25">
      <c r="A2" s="16" t="s">
        <v>0</v>
      </c>
      <c r="B2" s="12" t="s">
        <v>9</v>
      </c>
      <c r="C2" s="12" t="s">
        <v>10</v>
      </c>
      <c r="D2" s="17" t="s">
        <v>11</v>
      </c>
    </row>
    <row r="3" spans="1:4" x14ac:dyDescent="0.25">
      <c r="A3" s="18" t="s">
        <v>1</v>
      </c>
      <c r="B3" s="2">
        <v>35178</v>
      </c>
      <c r="C3" s="2">
        <v>20295</v>
      </c>
      <c r="D3" s="19">
        <v>33554.400000000001</v>
      </c>
    </row>
    <row r="4" spans="1:4" ht="15.75" thickBot="1" x14ac:dyDescent="0.3">
      <c r="A4" s="20" t="s">
        <v>2</v>
      </c>
      <c r="B4" s="10">
        <v>24</v>
      </c>
      <c r="C4" s="10">
        <v>26</v>
      </c>
      <c r="D4" s="21">
        <v>11.9</v>
      </c>
    </row>
    <row r="5" spans="1:4" ht="15.75" thickTop="1" x14ac:dyDescent="0.25">
      <c r="A5" s="30" t="s">
        <v>5</v>
      </c>
      <c r="B5" s="31"/>
      <c r="C5" s="31"/>
      <c r="D5" s="32"/>
    </row>
    <row r="6" spans="1:4" x14ac:dyDescent="0.25">
      <c r="A6" s="22" t="s">
        <v>1</v>
      </c>
      <c r="B6" s="11">
        <f>IF(B3="","---",(MIN($B3:$D3)/B3)*B12)</f>
        <v>54.807692307692299</v>
      </c>
      <c r="C6" s="11">
        <f>IF(C3="","---",(MIN($B3:$D3)/C3)*B12)</f>
        <v>95</v>
      </c>
      <c r="D6" s="23">
        <f>IF(D3="","---",(MIN($B3:$D3)/D3)*B12)</f>
        <v>57.45967741935484</v>
      </c>
    </row>
    <row r="7" spans="1:4" x14ac:dyDescent="0.25">
      <c r="A7" s="18" t="s">
        <v>2</v>
      </c>
      <c r="B7" s="3">
        <f>IF(B4="","---",(MIN($B4:$D4)/B4)*B13)</f>
        <v>2.479166666666667</v>
      </c>
      <c r="C7" s="3">
        <f>IF(C4="","---",(MIN($B4:$D4)/C4)*B13)</f>
        <v>2.2884615384615388</v>
      </c>
      <c r="D7" s="24">
        <f>IF(D4="","---",(MIN($B4:$D4)/D4)*B13)</f>
        <v>5</v>
      </c>
    </row>
    <row r="8" spans="1:4" ht="15.75" thickBot="1" x14ac:dyDescent="0.3">
      <c r="A8" s="25" t="s">
        <v>3</v>
      </c>
      <c r="B8" s="27">
        <f t="shared" ref="B8:D8" si="0">SUM(B6:B7)</f>
        <v>57.286858974358964</v>
      </c>
      <c r="C8" s="26">
        <f t="shared" si="0"/>
        <v>97.288461538461533</v>
      </c>
      <c r="D8" s="28">
        <f t="shared" si="0"/>
        <v>62.45967741935484</v>
      </c>
    </row>
    <row r="10" spans="1:4" ht="15.75" thickBot="1" x14ac:dyDescent="0.3">
      <c r="B10" s="4"/>
    </row>
    <row r="11" spans="1:4" ht="15.75" thickTop="1" x14ac:dyDescent="0.25">
      <c r="A11" s="5"/>
      <c r="B11" s="6" t="s">
        <v>4</v>
      </c>
    </row>
    <row r="12" spans="1:4" x14ac:dyDescent="0.25">
      <c r="A12" s="1" t="s">
        <v>1</v>
      </c>
      <c r="B12" s="7">
        <v>95</v>
      </c>
    </row>
    <row r="13" spans="1:4" ht="15.75" thickBot="1" x14ac:dyDescent="0.3">
      <c r="A13" s="8" t="s">
        <v>2</v>
      </c>
      <c r="B13" s="9">
        <v>5</v>
      </c>
    </row>
    <row r="14" spans="1:4" ht="15.75" thickTop="1" x14ac:dyDescent="0.25"/>
  </sheetData>
  <mergeCells count="2">
    <mergeCell ref="A5:D5"/>
    <mergeCell ref="A1:D1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E16" sqref="E16"/>
    </sheetView>
  </sheetViews>
  <sheetFormatPr defaultRowHeight="15" x14ac:dyDescent="0.25"/>
  <cols>
    <col min="1" max="1" width="51.5703125" customWidth="1"/>
    <col min="2" max="4" width="14.7109375" customWidth="1"/>
  </cols>
  <sheetData>
    <row r="1" spans="1:4" ht="16.5" thickBot="1" x14ac:dyDescent="0.3">
      <c r="A1" s="33" t="s">
        <v>26</v>
      </c>
      <c r="B1" s="33"/>
      <c r="C1" s="33"/>
      <c r="D1" s="33"/>
    </row>
    <row r="2" spans="1:4" x14ac:dyDescent="0.25">
      <c r="A2" s="16" t="s">
        <v>0</v>
      </c>
      <c r="B2" s="12" t="s">
        <v>9</v>
      </c>
      <c r="C2" s="12" t="s">
        <v>10</v>
      </c>
      <c r="D2" s="17" t="s">
        <v>11</v>
      </c>
    </row>
    <row r="3" spans="1:4" x14ac:dyDescent="0.25">
      <c r="A3" s="18" t="s">
        <v>1</v>
      </c>
      <c r="B3" s="2">
        <v>60885</v>
      </c>
      <c r="C3" s="2">
        <v>14883</v>
      </c>
      <c r="D3" s="19">
        <v>50602.2</v>
      </c>
    </row>
    <row r="4" spans="1:4" ht="15.75" thickBot="1" x14ac:dyDescent="0.3">
      <c r="A4" s="20" t="s">
        <v>2</v>
      </c>
      <c r="B4" s="10">
        <v>24</v>
      </c>
      <c r="C4" s="10">
        <v>26</v>
      </c>
      <c r="D4" s="21">
        <v>11.9</v>
      </c>
    </row>
    <row r="5" spans="1:4" ht="15.75" thickTop="1" x14ac:dyDescent="0.25">
      <c r="A5" s="30" t="s">
        <v>5</v>
      </c>
      <c r="B5" s="31"/>
      <c r="C5" s="31"/>
      <c r="D5" s="32"/>
    </row>
    <row r="6" spans="1:4" x14ac:dyDescent="0.25">
      <c r="A6" s="22" t="s">
        <v>1</v>
      </c>
      <c r="B6" s="11">
        <f>IF(B3="","---",(MIN($B3:$D3)/B3)*B12)</f>
        <v>23.222222222222221</v>
      </c>
      <c r="C6" s="11">
        <f>IF(C3="","---",(MIN($B3:$D3)/C3)*B12)</f>
        <v>95</v>
      </c>
      <c r="D6" s="23">
        <f>IF(D3="","---",(MIN($B3:$D3)/D3)*B12)</f>
        <v>27.941176470588236</v>
      </c>
    </row>
    <row r="7" spans="1:4" x14ac:dyDescent="0.25">
      <c r="A7" s="18" t="s">
        <v>2</v>
      </c>
      <c r="B7" s="3">
        <f>IF(B4="","---",(MIN($B4:$D4)/B4)*B13)</f>
        <v>2.479166666666667</v>
      </c>
      <c r="C7" s="3">
        <f>IF(C4="","---",(MIN($B4:$D4)/C4)*B13)</f>
        <v>2.2884615384615388</v>
      </c>
      <c r="D7" s="24">
        <f>IF(D4="","---",(MIN($B4:$D4)/D4)*B13)</f>
        <v>5</v>
      </c>
    </row>
    <row r="8" spans="1:4" ht="15.75" thickBot="1" x14ac:dyDescent="0.3">
      <c r="A8" s="25" t="s">
        <v>3</v>
      </c>
      <c r="B8" s="27">
        <f t="shared" ref="B8:D8" si="0">SUM(B6:B7)</f>
        <v>25.701388888888889</v>
      </c>
      <c r="C8" s="26">
        <f t="shared" si="0"/>
        <v>97.288461538461533</v>
      </c>
      <c r="D8" s="28">
        <f t="shared" si="0"/>
        <v>32.941176470588232</v>
      </c>
    </row>
    <row r="10" spans="1:4" ht="15.75" thickBot="1" x14ac:dyDescent="0.3">
      <c r="B10" s="4"/>
    </row>
    <row r="11" spans="1:4" ht="15.75" thickTop="1" x14ac:dyDescent="0.25">
      <c r="A11" s="5"/>
      <c r="B11" s="6" t="s">
        <v>4</v>
      </c>
    </row>
    <row r="12" spans="1:4" x14ac:dyDescent="0.25">
      <c r="A12" s="1" t="s">
        <v>1</v>
      </c>
      <c r="B12" s="7">
        <v>95</v>
      </c>
    </row>
    <row r="13" spans="1:4" ht="15.75" thickBot="1" x14ac:dyDescent="0.3">
      <c r="A13" s="8" t="s">
        <v>2</v>
      </c>
      <c r="B13" s="9">
        <v>5</v>
      </c>
    </row>
    <row r="14" spans="1:4" ht="15.75" thickTop="1" x14ac:dyDescent="0.25"/>
  </sheetData>
  <mergeCells count="2">
    <mergeCell ref="A5:D5"/>
    <mergeCell ref="A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E15" sqref="E15"/>
    </sheetView>
  </sheetViews>
  <sheetFormatPr defaultRowHeight="15" x14ac:dyDescent="0.25"/>
  <cols>
    <col min="1" max="1" width="51.5703125" customWidth="1"/>
    <col min="2" max="4" width="14.7109375" customWidth="1"/>
  </cols>
  <sheetData>
    <row r="1" spans="1:4" ht="16.5" thickBot="1" x14ac:dyDescent="0.3">
      <c r="A1" s="33" t="s">
        <v>17</v>
      </c>
      <c r="B1" s="33"/>
      <c r="C1" s="33"/>
      <c r="D1" s="33"/>
    </row>
    <row r="2" spans="1:4" x14ac:dyDescent="0.25">
      <c r="A2" s="16" t="s">
        <v>0</v>
      </c>
      <c r="B2" s="12" t="s">
        <v>9</v>
      </c>
      <c r="C2" s="12" t="s">
        <v>10</v>
      </c>
      <c r="D2" s="17" t="s">
        <v>11</v>
      </c>
    </row>
    <row r="3" spans="1:4" x14ac:dyDescent="0.25">
      <c r="A3" s="18" t="s">
        <v>1</v>
      </c>
      <c r="B3" s="2">
        <v>35178</v>
      </c>
      <c r="C3" s="2">
        <v>14883</v>
      </c>
      <c r="D3" s="19">
        <v>33554.400000000001</v>
      </c>
    </row>
    <row r="4" spans="1:4" ht="15.75" thickBot="1" x14ac:dyDescent="0.3">
      <c r="A4" s="20" t="s">
        <v>2</v>
      </c>
      <c r="B4" s="10">
        <v>24</v>
      </c>
      <c r="C4" s="10">
        <v>26</v>
      </c>
      <c r="D4" s="21">
        <v>11.9</v>
      </c>
    </row>
    <row r="5" spans="1:4" ht="15.75" thickTop="1" x14ac:dyDescent="0.25">
      <c r="A5" s="30" t="s">
        <v>5</v>
      </c>
      <c r="B5" s="31"/>
      <c r="C5" s="31"/>
      <c r="D5" s="32"/>
    </row>
    <row r="6" spans="1:4" x14ac:dyDescent="0.25">
      <c r="A6" s="22" t="s">
        <v>1</v>
      </c>
      <c r="B6" s="11">
        <f>IF(B3="","---",(MIN($B3:$D3)/B3)*B12)</f>
        <v>40.192307692307693</v>
      </c>
      <c r="C6" s="11">
        <f>IF(C3="","---",(MIN($B3:$D3)/C3)*B12)</f>
        <v>95</v>
      </c>
      <c r="D6" s="23">
        <f>IF(D3="","---",(MIN($B3:$D3)/D3)*B12)</f>
        <v>42.137096774193544</v>
      </c>
    </row>
    <row r="7" spans="1:4" x14ac:dyDescent="0.25">
      <c r="A7" s="18" t="s">
        <v>2</v>
      </c>
      <c r="B7" s="3">
        <f>IF(B4="","---",(MIN($B4:$D4)/B4)*B13)</f>
        <v>2.479166666666667</v>
      </c>
      <c r="C7" s="3">
        <f>IF(C4="","---",(MIN($B4:$D4)/C4)*B13)</f>
        <v>2.2884615384615388</v>
      </c>
      <c r="D7" s="24">
        <f>IF(D4="","---",(MIN($B4:$D4)/D4)*B13)</f>
        <v>5</v>
      </c>
    </row>
    <row r="8" spans="1:4" ht="15.75" thickBot="1" x14ac:dyDescent="0.3">
      <c r="A8" s="25" t="s">
        <v>3</v>
      </c>
      <c r="B8" s="27">
        <f t="shared" ref="B8:D8" si="0">SUM(B6:B7)</f>
        <v>42.671474358974358</v>
      </c>
      <c r="C8" s="26">
        <f t="shared" si="0"/>
        <v>97.288461538461533</v>
      </c>
      <c r="D8" s="28">
        <f t="shared" si="0"/>
        <v>47.137096774193544</v>
      </c>
    </row>
    <row r="10" spans="1:4" ht="15.75" thickBot="1" x14ac:dyDescent="0.3">
      <c r="B10" s="4"/>
    </row>
    <row r="11" spans="1:4" ht="15.75" thickTop="1" x14ac:dyDescent="0.25">
      <c r="A11" s="5"/>
      <c r="B11" s="6" t="s">
        <v>4</v>
      </c>
    </row>
    <row r="12" spans="1:4" x14ac:dyDescent="0.25">
      <c r="A12" s="1" t="s">
        <v>1</v>
      </c>
      <c r="B12" s="7">
        <v>95</v>
      </c>
    </row>
    <row r="13" spans="1:4" ht="15.75" thickBot="1" x14ac:dyDescent="0.3">
      <c r="A13" s="8" t="s">
        <v>2</v>
      </c>
      <c r="B13" s="9">
        <v>5</v>
      </c>
    </row>
    <row r="14" spans="1:4" ht="15.75" thickTop="1" x14ac:dyDescent="0.25"/>
  </sheetData>
  <mergeCells count="2">
    <mergeCell ref="A5:D5"/>
    <mergeCell ref="A1:D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E28" sqref="E28"/>
    </sheetView>
  </sheetViews>
  <sheetFormatPr defaultRowHeight="15" x14ac:dyDescent="0.25"/>
  <cols>
    <col min="1" max="1" width="51.5703125" customWidth="1"/>
    <col min="2" max="3" width="14.7109375" customWidth="1"/>
  </cols>
  <sheetData>
    <row r="1" spans="1:4" ht="16.5" thickBot="1" x14ac:dyDescent="0.3">
      <c r="A1" s="33" t="s">
        <v>18</v>
      </c>
      <c r="B1" s="33"/>
      <c r="C1" s="33"/>
      <c r="D1" s="14"/>
    </row>
    <row r="2" spans="1:4" x14ac:dyDescent="0.25">
      <c r="A2" s="16" t="s">
        <v>0</v>
      </c>
      <c r="B2" s="12" t="s">
        <v>9</v>
      </c>
      <c r="C2" s="17" t="s">
        <v>12</v>
      </c>
      <c r="D2" s="15"/>
    </row>
    <row r="3" spans="1:4" x14ac:dyDescent="0.25">
      <c r="A3" s="18" t="s">
        <v>1</v>
      </c>
      <c r="B3" s="2">
        <v>35178</v>
      </c>
      <c r="C3" s="19">
        <v>33554.400000000001</v>
      </c>
    </row>
    <row r="4" spans="1:4" ht="15.75" thickBot="1" x14ac:dyDescent="0.3">
      <c r="A4" s="20" t="s">
        <v>2</v>
      </c>
      <c r="B4" s="10">
        <v>24</v>
      </c>
      <c r="C4" s="21">
        <v>11.9</v>
      </c>
    </row>
    <row r="5" spans="1:4" ht="15.75" thickTop="1" x14ac:dyDescent="0.25">
      <c r="A5" s="30" t="s">
        <v>5</v>
      </c>
      <c r="B5" s="31"/>
      <c r="C5" s="32"/>
    </row>
    <row r="6" spans="1:4" x14ac:dyDescent="0.25">
      <c r="A6" s="22" t="s">
        <v>1</v>
      </c>
      <c r="B6" s="11">
        <f>IF(B3="","---",(MIN($B3:$C3)/B3)*B12)</f>
        <v>90.615384615384627</v>
      </c>
      <c r="C6" s="23">
        <f>IF(C3="","---",(MIN($B3:$C3)/C3)*B12)</f>
        <v>95</v>
      </c>
    </row>
    <row r="7" spans="1:4" x14ac:dyDescent="0.25">
      <c r="A7" s="18" t="s">
        <v>2</v>
      </c>
      <c r="B7" s="3">
        <f>IF(B4="","---",(MIN($B4:$C4)/B4)*B13)</f>
        <v>2.479166666666667</v>
      </c>
      <c r="C7" s="24">
        <f>IF(C4="","---",(MIN($B4:$C4)/C4)*B13)</f>
        <v>5</v>
      </c>
    </row>
    <row r="8" spans="1:4" ht="15.75" thickBot="1" x14ac:dyDescent="0.3">
      <c r="A8" s="25" t="s">
        <v>3</v>
      </c>
      <c r="B8" s="27">
        <f t="shared" ref="B8:C8" si="0">SUM(B6:B7)</f>
        <v>93.094551282051299</v>
      </c>
      <c r="C8" s="29">
        <f t="shared" si="0"/>
        <v>100</v>
      </c>
    </row>
    <row r="10" spans="1:4" ht="15.75" thickBot="1" x14ac:dyDescent="0.3">
      <c r="B10" s="4"/>
    </row>
    <row r="11" spans="1:4" ht="15.75" thickTop="1" x14ac:dyDescent="0.25">
      <c r="A11" s="5"/>
      <c r="B11" s="6" t="s">
        <v>4</v>
      </c>
    </row>
    <row r="12" spans="1:4" x14ac:dyDescent="0.25">
      <c r="A12" s="1" t="s">
        <v>1</v>
      </c>
      <c r="B12" s="7">
        <v>95</v>
      </c>
    </row>
    <row r="13" spans="1:4" ht="15.75" thickBot="1" x14ac:dyDescent="0.3">
      <c r="A13" s="8" t="s">
        <v>2</v>
      </c>
      <c r="B13" s="9">
        <v>5</v>
      </c>
    </row>
    <row r="14" spans="1:4" ht="15.75" thickTop="1" x14ac:dyDescent="0.25"/>
  </sheetData>
  <mergeCells count="2">
    <mergeCell ref="A5:C5"/>
    <mergeCell ref="A1:C1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F19" sqref="F19"/>
    </sheetView>
  </sheetViews>
  <sheetFormatPr defaultRowHeight="15" x14ac:dyDescent="0.25"/>
  <cols>
    <col min="1" max="1" width="51.5703125" customWidth="1"/>
    <col min="2" max="3" width="14.7109375" customWidth="1"/>
  </cols>
  <sheetData>
    <row r="1" spans="1:3" ht="16.5" thickBot="1" x14ac:dyDescent="0.3">
      <c r="A1" s="33" t="s">
        <v>19</v>
      </c>
      <c r="B1" s="33"/>
      <c r="C1" s="33"/>
    </row>
    <row r="2" spans="1:3" x14ac:dyDescent="0.25">
      <c r="A2" s="16" t="s">
        <v>0</v>
      </c>
      <c r="B2" s="12" t="s">
        <v>9</v>
      </c>
      <c r="C2" s="17" t="s">
        <v>12</v>
      </c>
    </row>
    <row r="3" spans="1:3" x14ac:dyDescent="0.25">
      <c r="A3" s="18" t="s">
        <v>1</v>
      </c>
      <c r="B3" s="2">
        <v>35178</v>
      </c>
      <c r="C3" s="19">
        <v>55743.6</v>
      </c>
    </row>
    <row r="4" spans="1:3" ht="15.75" thickBot="1" x14ac:dyDescent="0.3">
      <c r="A4" s="20" t="s">
        <v>2</v>
      </c>
      <c r="B4" s="10">
        <v>24</v>
      </c>
      <c r="C4" s="21">
        <v>11.9</v>
      </c>
    </row>
    <row r="5" spans="1:3" ht="15.75" thickTop="1" x14ac:dyDescent="0.25">
      <c r="A5" s="30" t="s">
        <v>5</v>
      </c>
      <c r="B5" s="31"/>
      <c r="C5" s="32"/>
    </row>
    <row r="6" spans="1:3" x14ac:dyDescent="0.25">
      <c r="A6" s="22" t="s">
        <v>1</v>
      </c>
      <c r="B6" s="11">
        <f>IF(B3="","---",(MIN($B3:$C3)/B3)*B12)</f>
        <v>95</v>
      </c>
      <c r="C6" s="23">
        <f>IF(C3="","---",(MIN($B3:$C3)/C3)*B12)</f>
        <v>59.951456310679617</v>
      </c>
    </row>
    <row r="7" spans="1:3" x14ac:dyDescent="0.25">
      <c r="A7" s="18" t="s">
        <v>2</v>
      </c>
      <c r="B7" s="3">
        <f>IF(B4="","---",(MIN($B4:$C4)/B4)*B13)</f>
        <v>2.479166666666667</v>
      </c>
      <c r="C7" s="24">
        <f>IF(C4="","---",(MIN($B4:$C4)/C4)*B13)</f>
        <v>5</v>
      </c>
    </row>
    <row r="8" spans="1:3" ht="15.75" thickBot="1" x14ac:dyDescent="0.3">
      <c r="A8" s="25" t="s">
        <v>3</v>
      </c>
      <c r="B8" s="26">
        <f t="shared" ref="B8:C8" si="0">SUM(B6:B7)</f>
        <v>97.479166666666671</v>
      </c>
      <c r="C8" s="28">
        <f t="shared" si="0"/>
        <v>64.951456310679617</v>
      </c>
    </row>
    <row r="10" spans="1:3" ht="15.75" thickBot="1" x14ac:dyDescent="0.3">
      <c r="B10" s="4"/>
    </row>
    <row r="11" spans="1:3" ht="15.75" thickTop="1" x14ac:dyDescent="0.25">
      <c r="A11" s="5"/>
      <c r="B11" s="6" t="s">
        <v>4</v>
      </c>
    </row>
    <row r="12" spans="1:3" x14ac:dyDescent="0.25">
      <c r="A12" s="1" t="s">
        <v>1</v>
      </c>
      <c r="B12" s="7">
        <v>95</v>
      </c>
    </row>
    <row r="13" spans="1:3" ht="15.75" thickBot="1" x14ac:dyDescent="0.3">
      <c r="A13" s="8" t="s">
        <v>2</v>
      </c>
      <c r="B13" s="9">
        <v>5</v>
      </c>
    </row>
    <row r="14" spans="1:3" ht="15.75" thickTop="1" x14ac:dyDescent="0.25"/>
  </sheetData>
  <mergeCells count="2">
    <mergeCell ref="A5:C5"/>
    <mergeCell ref="A1:C1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D20" sqref="D20"/>
    </sheetView>
  </sheetViews>
  <sheetFormatPr defaultRowHeight="15" x14ac:dyDescent="0.25"/>
  <cols>
    <col min="1" max="1" width="51.5703125" customWidth="1"/>
    <col min="2" max="4" width="14.7109375" customWidth="1"/>
  </cols>
  <sheetData>
    <row r="1" spans="1:4" ht="16.5" thickBot="1" x14ac:dyDescent="0.3">
      <c r="A1" s="33" t="s">
        <v>20</v>
      </c>
      <c r="B1" s="33"/>
      <c r="C1" s="33"/>
      <c r="D1" s="33"/>
    </row>
    <row r="2" spans="1:4" x14ac:dyDescent="0.25">
      <c r="A2" s="16" t="s">
        <v>0</v>
      </c>
      <c r="B2" s="12" t="s">
        <v>9</v>
      </c>
      <c r="C2" s="12" t="s">
        <v>10</v>
      </c>
      <c r="D2" s="17" t="s">
        <v>11</v>
      </c>
    </row>
    <row r="3" spans="1:4" x14ac:dyDescent="0.25">
      <c r="A3" s="18" t="s">
        <v>1</v>
      </c>
      <c r="B3" s="2">
        <v>35178</v>
      </c>
      <c r="C3" s="2">
        <v>25707</v>
      </c>
      <c r="D3" s="19">
        <v>33554.400000000001</v>
      </c>
    </row>
    <row r="4" spans="1:4" ht="15.75" thickBot="1" x14ac:dyDescent="0.3">
      <c r="A4" s="20" t="s">
        <v>2</v>
      </c>
      <c r="B4" s="10">
        <v>24</v>
      </c>
      <c r="C4" s="10">
        <v>26</v>
      </c>
      <c r="D4" s="21">
        <v>11.9</v>
      </c>
    </row>
    <row r="5" spans="1:4" ht="15.75" thickTop="1" x14ac:dyDescent="0.25">
      <c r="A5" s="30" t="s">
        <v>5</v>
      </c>
      <c r="B5" s="31"/>
      <c r="C5" s="31"/>
      <c r="D5" s="32"/>
    </row>
    <row r="6" spans="1:4" x14ac:dyDescent="0.25">
      <c r="A6" s="22" t="s">
        <v>1</v>
      </c>
      <c r="B6" s="11">
        <f>IF(B3="","---",(MIN($B3:$D3)/B3)*B12)</f>
        <v>69.42307692307692</v>
      </c>
      <c r="C6" s="11">
        <f>IF(C3="","---",(MIN($B3:$D3)/C3)*B12)</f>
        <v>95</v>
      </c>
      <c r="D6" s="23">
        <f>IF(D3="","---",(MIN($B3:$D3)/D3)*B12)</f>
        <v>72.782258064516128</v>
      </c>
    </row>
    <row r="7" spans="1:4" x14ac:dyDescent="0.25">
      <c r="A7" s="18" t="s">
        <v>2</v>
      </c>
      <c r="B7" s="3">
        <f>IF(B4="","---",(MIN($B4:$D4)/B4)*B13)</f>
        <v>2.479166666666667</v>
      </c>
      <c r="C7" s="3">
        <f>IF(C4="","---",(MIN($B4:$D4)/C4)*B13)</f>
        <v>2.2884615384615388</v>
      </c>
      <c r="D7" s="24">
        <f>IF(D4="","---",(MIN($B4:$D4)/D4)*B13)</f>
        <v>5</v>
      </c>
    </row>
    <row r="8" spans="1:4" ht="15.75" thickBot="1" x14ac:dyDescent="0.3">
      <c r="A8" s="25" t="s">
        <v>3</v>
      </c>
      <c r="B8" s="27">
        <f t="shared" ref="B8:D8" si="0">SUM(B6:B7)</f>
        <v>71.902243589743591</v>
      </c>
      <c r="C8" s="26">
        <f t="shared" si="0"/>
        <v>97.288461538461533</v>
      </c>
      <c r="D8" s="28">
        <f t="shared" si="0"/>
        <v>77.782258064516128</v>
      </c>
    </row>
    <row r="10" spans="1:4" ht="15.75" thickBot="1" x14ac:dyDescent="0.3">
      <c r="B10" s="4"/>
    </row>
    <row r="11" spans="1:4" ht="15.75" thickTop="1" x14ac:dyDescent="0.25">
      <c r="A11" s="5"/>
      <c r="B11" s="6" t="s">
        <v>4</v>
      </c>
    </row>
    <row r="12" spans="1:4" x14ac:dyDescent="0.25">
      <c r="A12" s="1" t="s">
        <v>1</v>
      </c>
      <c r="B12" s="7">
        <v>95</v>
      </c>
    </row>
    <row r="13" spans="1:4" ht="15.75" thickBot="1" x14ac:dyDescent="0.3">
      <c r="A13" s="8" t="s">
        <v>2</v>
      </c>
      <c r="B13" s="9">
        <v>5</v>
      </c>
    </row>
    <row r="14" spans="1:4" ht="15.75" thickTop="1" x14ac:dyDescent="0.25"/>
  </sheetData>
  <mergeCells count="2">
    <mergeCell ref="A5:D5"/>
    <mergeCell ref="A1:D1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workbookViewId="0">
      <selection activeCell="D18" sqref="D18"/>
    </sheetView>
  </sheetViews>
  <sheetFormatPr defaultRowHeight="15" x14ac:dyDescent="0.25"/>
  <cols>
    <col min="1" max="1" width="51.5703125" customWidth="1"/>
    <col min="2" max="4" width="14.7109375" customWidth="1"/>
  </cols>
  <sheetData>
    <row r="1" spans="1:4" ht="16.5" thickBot="1" x14ac:dyDescent="0.3">
      <c r="A1" s="33" t="s">
        <v>21</v>
      </c>
      <c r="B1" s="33"/>
      <c r="C1" s="33"/>
      <c r="D1" s="33"/>
    </row>
    <row r="2" spans="1:4" x14ac:dyDescent="0.25">
      <c r="A2" s="16" t="s">
        <v>0</v>
      </c>
      <c r="B2" s="12" t="s">
        <v>9</v>
      </c>
      <c r="C2" s="12" t="s">
        <v>10</v>
      </c>
      <c r="D2" s="17" t="s">
        <v>11</v>
      </c>
    </row>
    <row r="3" spans="1:4" x14ac:dyDescent="0.25">
      <c r="A3" s="18" t="s">
        <v>1</v>
      </c>
      <c r="B3" s="2">
        <v>60885</v>
      </c>
      <c r="C3" s="2">
        <v>20295</v>
      </c>
      <c r="D3" s="19">
        <v>33554.400000000001</v>
      </c>
    </row>
    <row r="4" spans="1:4" ht="15.75" thickBot="1" x14ac:dyDescent="0.3">
      <c r="A4" s="20" t="s">
        <v>2</v>
      </c>
      <c r="B4" s="10">
        <v>24</v>
      </c>
      <c r="C4" s="10">
        <v>26</v>
      </c>
      <c r="D4" s="21">
        <v>11.9</v>
      </c>
    </row>
    <row r="5" spans="1:4" ht="15.75" thickTop="1" x14ac:dyDescent="0.25">
      <c r="A5" s="30" t="s">
        <v>5</v>
      </c>
      <c r="B5" s="31"/>
      <c r="C5" s="31"/>
      <c r="D5" s="32"/>
    </row>
    <row r="6" spans="1:4" x14ac:dyDescent="0.25">
      <c r="A6" s="22" t="s">
        <v>1</v>
      </c>
      <c r="B6" s="11">
        <f>IF(B3="","---",(MIN($B3:$D3)/B3)*B12)</f>
        <v>31.666666666666664</v>
      </c>
      <c r="C6" s="11">
        <f>IF(C3="","---",(MIN($B3:$D3)/C3)*B12)</f>
        <v>95</v>
      </c>
      <c r="D6" s="23">
        <f>IF(D3="","---",(MIN($B3:$D3)/D3)*B12)</f>
        <v>57.45967741935484</v>
      </c>
    </row>
    <row r="7" spans="1:4" x14ac:dyDescent="0.25">
      <c r="A7" s="18" t="s">
        <v>2</v>
      </c>
      <c r="B7" s="3">
        <f>IF(B4="","---",(MIN($B4:$D4)/B4)*B13)</f>
        <v>2.479166666666667</v>
      </c>
      <c r="C7" s="3">
        <f>IF(C4="","---",(MIN($B4:$D4)/C4)*B13)</f>
        <v>2.2884615384615388</v>
      </c>
      <c r="D7" s="24">
        <f>IF(D4="","---",(MIN($B4:$D4)/D4)*B13)</f>
        <v>5</v>
      </c>
    </row>
    <row r="8" spans="1:4" ht="15.75" thickBot="1" x14ac:dyDescent="0.3">
      <c r="A8" s="25" t="s">
        <v>3</v>
      </c>
      <c r="B8" s="27">
        <f t="shared" ref="B8:D8" si="0">SUM(B6:B7)</f>
        <v>34.145833333333329</v>
      </c>
      <c r="C8" s="26">
        <f t="shared" si="0"/>
        <v>97.288461538461533</v>
      </c>
      <c r="D8" s="28">
        <f t="shared" si="0"/>
        <v>62.45967741935484</v>
      </c>
    </row>
    <row r="10" spans="1:4" ht="15.75" thickBot="1" x14ac:dyDescent="0.3">
      <c r="B10" s="4"/>
    </row>
    <row r="11" spans="1:4" ht="15.75" thickTop="1" x14ac:dyDescent="0.25">
      <c r="A11" s="5"/>
      <c r="B11" s="6" t="s">
        <v>4</v>
      </c>
    </row>
    <row r="12" spans="1:4" x14ac:dyDescent="0.25">
      <c r="A12" s="1" t="s">
        <v>1</v>
      </c>
      <c r="B12" s="7">
        <v>95</v>
      </c>
    </row>
    <row r="13" spans="1:4" ht="15.75" thickBot="1" x14ac:dyDescent="0.3">
      <c r="A13" s="8" t="s">
        <v>2</v>
      </c>
      <c r="B13" s="9">
        <v>5</v>
      </c>
    </row>
    <row r="14" spans="1:4" ht="15.75" thickTop="1" x14ac:dyDescent="0.25"/>
    <row r="17" spans="4:12" x14ac:dyDescent="0.25">
      <c r="D17" s="15"/>
      <c r="E17" s="15"/>
      <c r="F17" s="15"/>
      <c r="G17" s="15"/>
      <c r="H17" s="15"/>
      <c r="I17" s="15"/>
      <c r="J17" s="15"/>
      <c r="K17" s="15"/>
      <c r="L17" s="15"/>
    </row>
    <row r="18" spans="4:12" x14ac:dyDescent="0.25">
      <c r="D18" s="15"/>
      <c r="E18" s="15"/>
      <c r="F18" s="15"/>
      <c r="G18" s="15"/>
      <c r="H18" s="15"/>
      <c r="I18" s="15"/>
      <c r="J18" s="15"/>
      <c r="K18" s="15"/>
      <c r="L18" s="15"/>
    </row>
    <row r="19" spans="4:12" ht="15.75" x14ac:dyDescent="0.25">
      <c r="D19" s="15"/>
      <c r="E19" s="14"/>
      <c r="F19" s="14"/>
      <c r="G19" s="14"/>
      <c r="H19" s="14"/>
      <c r="I19" s="15"/>
      <c r="J19" s="15"/>
      <c r="K19" s="15"/>
      <c r="L19" s="15"/>
    </row>
    <row r="20" spans="4:12" x14ac:dyDescent="0.25">
      <c r="D20" s="15"/>
      <c r="E20" s="15"/>
      <c r="F20" s="15"/>
      <c r="G20" s="15"/>
      <c r="H20" s="15"/>
      <c r="I20" s="15"/>
      <c r="J20" s="15"/>
      <c r="K20" s="15"/>
      <c r="L20" s="15"/>
    </row>
    <row r="21" spans="4:12" x14ac:dyDescent="0.25">
      <c r="D21" s="15"/>
      <c r="E21" s="15"/>
      <c r="F21" s="15"/>
      <c r="G21" s="15"/>
      <c r="H21" s="15"/>
      <c r="I21" s="15"/>
      <c r="J21" s="15"/>
      <c r="K21" s="15"/>
      <c r="L21" s="15"/>
    </row>
    <row r="22" spans="4:12" x14ac:dyDescent="0.25">
      <c r="D22" s="15"/>
      <c r="E22" s="15"/>
      <c r="F22" s="15"/>
      <c r="G22" s="15"/>
      <c r="H22" s="15"/>
      <c r="I22" s="15"/>
      <c r="J22" s="15"/>
      <c r="K22" s="15"/>
      <c r="L22" s="15"/>
    </row>
    <row r="23" spans="4:12" x14ac:dyDescent="0.25">
      <c r="D23" s="15"/>
      <c r="E23" s="15"/>
      <c r="F23" s="15"/>
      <c r="G23" s="15"/>
      <c r="H23" s="15"/>
      <c r="I23" s="15"/>
      <c r="J23" s="15"/>
      <c r="K23" s="15"/>
      <c r="L23" s="15"/>
    </row>
    <row r="24" spans="4:12" x14ac:dyDescent="0.25">
      <c r="D24" s="15"/>
      <c r="E24" s="15"/>
      <c r="F24" s="15"/>
      <c r="G24" s="15"/>
      <c r="H24" s="15"/>
      <c r="I24" s="15"/>
      <c r="J24" s="15"/>
      <c r="K24" s="15"/>
      <c r="L24" s="15"/>
    </row>
  </sheetData>
  <mergeCells count="2">
    <mergeCell ref="A1:D1"/>
    <mergeCell ref="A5:D5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D37" sqref="D37"/>
    </sheetView>
  </sheetViews>
  <sheetFormatPr defaultRowHeight="15" x14ac:dyDescent="0.25"/>
  <cols>
    <col min="1" max="1" width="51.5703125" customWidth="1"/>
    <col min="2" max="4" width="14.7109375" customWidth="1"/>
  </cols>
  <sheetData>
    <row r="1" spans="1:4" ht="16.5" thickBot="1" x14ac:dyDescent="0.3">
      <c r="A1" s="33" t="s">
        <v>22</v>
      </c>
      <c r="B1" s="33"/>
      <c r="C1" s="33"/>
      <c r="D1" s="33"/>
    </row>
    <row r="2" spans="1:4" x14ac:dyDescent="0.25">
      <c r="A2" s="16" t="s">
        <v>0</v>
      </c>
      <c r="B2" s="12" t="s">
        <v>13</v>
      </c>
      <c r="C2" s="12" t="s">
        <v>14</v>
      </c>
      <c r="D2" s="17" t="s">
        <v>15</v>
      </c>
    </row>
    <row r="3" spans="1:4" x14ac:dyDescent="0.25">
      <c r="A3" s="18" t="s">
        <v>1</v>
      </c>
      <c r="B3" s="2">
        <v>45866.7</v>
      </c>
      <c r="C3" s="2">
        <v>35178</v>
      </c>
      <c r="D3" s="19">
        <v>14883</v>
      </c>
    </row>
    <row r="4" spans="1:4" ht="15.75" thickBot="1" x14ac:dyDescent="0.3">
      <c r="A4" s="20" t="s">
        <v>2</v>
      </c>
      <c r="B4" s="10">
        <v>49.5</v>
      </c>
      <c r="C4" s="10">
        <v>24</v>
      </c>
      <c r="D4" s="21">
        <v>26</v>
      </c>
    </row>
    <row r="5" spans="1:4" ht="15.75" thickTop="1" x14ac:dyDescent="0.25">
      <c r="A5" s="30" t="s">
        <v>5</v>
      </c>
      <c r="B5" s="31"/>
      <c r="C5" s="31"/>
      <c r="D5" s="32"/>
    </row>
    <row r="6" spans="1:4" x14ac:dyDescent="0.25">
      <c r="A6" s="22" t="s">
        <v>1</v>
      </c>
      <c r="B6" s="11">
        <f>IF(B3="","---",(MIN($B3:$D3)/B3)*B12)</f>
        <v>30.825958702064899</v>
      </c>
      <c r="C6" s="11">
        <f>IF(C3="","---",(MIN($B3:$D3)/C3)*B12)</f>
        <v>40.192307692307693</v>
      </c>
      <c r="D6" s="23">
        <f>IF(D3="","---",(MIN($B3:$D3)/D3)*B12)</f>
        <v>95</v>
      </c>
    </row>
    <row r="7" spans="1:4" x14ac:dyDescent="0.25">
      <c r="A7" s="18" t="s">
        <v>2</v>
      </c>
      <c r="B7" s="3">
        <f>IF(B4="","---",(MIN($B4:$D4)/B4)*B13)</f>
        <v>2.4242424242424243</v>
      </c>
      <c r="C7" s="3">
        <f>IF(C4="","---",(MIN($B4:$D4)/C4)*B13)</f>
        <v>5</v>
      </c>
      <c r="D7" s="24">
        <f>IF(D4="","---",(MIN($B4:$D4)/D4)*B13)</f>
        <v>4.6153846153846159</v>
      </c>
    </row>
    <row r="8" spans="1:4" ht="15.75" thickBot="1" x14ac:dyDescent="0.3">
      <c r="A8" s="25" t="s">
        <v>3</v>
      </c>
      <c r="B8" s="27">
        <f t="shared" ref="B8:D8" si="0">SUM(B6:B7)</f>
        <v>33.250201126307324</v>
      </c>
      <c r="C8" s="27">
        <f t="shared" si="0"/>
        <v>45.192307692307693</v>
      </c>
      <c r="D8" s="29">
        <f t="shared" si="0"/>
        <v>99.615384615384613</v>
      </c>
    </row>
    <row r="10" spans="1:4" ht="15.75" thickBot="1" x14ac:dyDescent="0.3">
      <c r="B10" s="4"/>
    </row>
    <row r="11" spans="1:4" ht="15.75" thickTop="1" x14ac:dyDescent="0.25">
      <c r="A11" s="5"/>
      <c r="B11" s="6" t="s">
        <v>4</v>
      </c>
    </row>
    <row r="12" spans="1:4" x14ac:dyDescent="0.25">
      <c r="A12" s="1" t="s">
        <v>1</v>
      </c>
      <c r="B12" s="7">
        <v>95</v>
      </c>
    </row>
    <row r="13" spans="1:4" ht="15.75" thickBot="1" x14ac:dyDescent="0.3">
      <c r="A13" s="8" t="s">
        <v>2</v>
      </c>
      <c r="B13" s="9">
        <v>5</v>
      </c>
    </row>
    <row r="14" spans="1:4" ht="15.75" thickTop="1" x14ac:dyDescent="0.25"/>
  </sheetData>
  <mergeCells count="2">
    <mergeCell ref="A5:D5"/>
    <mergeCell ref="A1:D1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D31" sqref="D31"/>
    </sheetView>
  </sheetViews>
  <sheetFormatPr defaultRowHeight="15" x14ac:dyDescent="0.25"/>
  <cols>
    <col min="1" max="1" width="51.5703125" customWidth="1"/>
    <col min="2" max="2" width="14.7109375" customWidth="1"/>
  </cols>
  <sheetData>
    <row r="1" spans="1:4" ht="16.5" thickBot="1" x14ac:dyDescent="0.3">
      <c r="A1" s="33" t="s">
        <v>23</v>
      </c>
      <c r="B1" s="33"/>
      <c r="C1" s="14"/>
      <c r="D1" s="14"/>
    </row>
    <row r="2" spans="1:4" x14ac:dyDescent="0.25">
      <c r="A2" s="16" t="s">
        <v>0</v>
      </c>
      <c r="B2" s="17" t="s">
        <v>9</v>
      </c>
      <c r="C2" s="15"/>
      <c r="D2" s="15"/>
    </row>
    <row r="3" spans="1:4" x14ac:dyDescent="0.25">
      <c r="A3" s="18" t="s">
        <v>1</v>
      </c>
      <c r="B3" s="19">
        <v>29766</v>
      </c>
    </row>
    <row r="4" spans="1:4" ht="15.75" thickBot="1" x14ac:dyDescent="0.3">
      <c r="A4" s="20" t="s">
        <v>2</v>
      </c>
      <c r="B4" s="21">
        <v>24</v>
      </c>
    </row>
    <row r="5" spans="1:4" ht="15.75" thickTop="1" x14ac:dyDescent="0.25">
      <c r="A5" s="30" t="s">
        <v>5</v>
      </c>
      <c r="B5" s="32"/>
    </row>
    <row r="6" spans="1:4" x14ac:dyDescent="0.25">
      <c r="A6" s="22" t="s">
        <v>1</v>
      </c>
      <c r="B6" s="23">
        <f>IF(B3="","---",(MIN($B3:$B3)/B3)*B12)</f>
        <v>95</v>
      </c>
    </row>
    <row r="7" spans="1:4" x14ac:dyDescent="0.25">
      <c r="A7" s="18" t="s">
        <v>2</v>
      </c>
      <c r="B7" s="24">
        <f>IF(B4="","---",(MIN($B4:$B4)/B4)*B13)</f>
        <v>5</v>
      </c>
    </row>
    <row r="8" spans="1:4" ht="15.75" thickBot="1" x14ac:dyDescent="0.3">
      <c r="A8" s="25" t="s">
        <v>3</v>
      </c>
      <c r="B8" s="29">
        <f t="shared" ref="B8" si="0">SUM(B6:B7)</f>
        <v>100</v>
      </c>
    </row>
    <row r="10" spans="1:4" ht="15.75" thickBot="1" x14ac:dyDescent="0.3">
      <c r="B10" s="4"/>
    </row>
    <row r="11" spans="1:4" ht="15.75" thickTop="1" x14ac:dyDescent="0.25">
      <c r="A11" s="5"/>
      <c r="B11" s="6" t="s">
        <v>4</v>
      </c>
    </row>
    <row r="12" spans="1:4" x14ac:dyDescent="0.25">
      <c r="A12" s="1" t="s">
        <v>1</v>
      </c>
      <c r="B12" s="7">
        <v>95</v>
      </c>
    </row>
    <row r="13" spans="1:4" ht="15.75" thickBot="1" x14ac:dyDescent="0.3">
      <c r="A13" s="8" t="s">
        <v>2</v>
      </c>
      <c r="B13" s="9">
        <v>5</v>
      </c>
    </row>
    <row r="14" spans="1:4" ht="15.75" thickTop="1" x14ac:dyDescent="0.25"/>
  </sheetData>
  <mergeCells count="2">
    <mergeCell ref="A5:B5"/>
    <mergeCell ref="A1:B1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C26" sqref="C26"/>
    </sheetView>
  </sheetViews>
  <sheetFormatPr defaultRowHeight="15" x14ac:dyDescent="0.25"/>
  <cols>
    <col min="1" max="1" width="51.5703125" customWidth="1"/>
    <col min="2" max="3" width="14.7109375" customWidth="1"/>
  </cols>
  <sheetData>
    <row r="1" spans="1:3" ht="16.5" thickBot="1" x14ac:dyDescent="0.3">
      <c r="A1" s="33" t="s">
        <v>24</v>
      </c>
      <c r="B1" s="33"/>
      <c r="C1" s="33"/>
    </row>
    <row r="2" spans="1:3" x14ac:dyDescent="0.25">
      <c r="A2" s="16" t="s">
        <v>0</v>
      </c>
      <c r="B2" s="12" t="s">
        <v>9</v>
      </c>
      <c r="C2" s="17" t="s">
        <v>12</v>
      </c>
    </row>
    <row r="3" spans="1:3" x14ac:dyDescent="0.25">
      <c r="A3" s="18" t="s">
        <v>1</v>
      </c>
      <c r="B3" s="2">
        <v>60885</v>
      </c>
      <c r="C3" s="19">
        <v>33554.400000000001</v>
      </c>
    </row>
    <row r="4" spans="1:3" ht="15.75" thickBot="1" x14ac:dyDescent="0.3">
      <c r="A4" s="20" t="s">
        <v>2</v>
      </c>
      <c r="B4" s="10">
        <v>24</v>
      </c>
      <c r="C4" s="21">
        <v>11.9</v>
      </c>
    </row>
    <row r="5" spans="1:3" ht="15.75" thickTop="1" x14ac:dyDescent="0.25">
      <c r="A5" s="30" t="s">
        <v>5</v>
      </c>
      <c r="B5" s="31"/>
      <c r="C5" s="32"/>
    </row>
    <row r="6" spans="1:3" x14ac:dyDescent="0.25">
      <c r="A6" s="22" t="s">
        <v>1</v>
      </c>
      <c r="B6" s="11">
        <f>IF(B3="","---",(MIN($B3:$C3)/B3)*B12)</f>
        <v>52.355555555555554</v>
      </c>
      <c r="C6" s="23">
        <f>IF(C3="","---",(MIN($B3:$C3)/C3)*B12)</f>
        <v>95</v>
      </c>
    </row>
    <row r="7" spans="1:3" x14ac:dyDescent="0.25">
      <c r="A7" s="18" t="s">
        <v>2</v>
      </c>
      <c r="B7" s="3">
        <f>IF(B4="","---",(MIN($B4:$C4)/B4)*B13)</f>
        <v>2.479166666666667</v>
      </c>
      <c r="C7" s="24">
        <f>IF(C4="","---",(MIN($B4:$C4)/C4)*B13)</f>
        <v>5</v>
      </c>
    </row>
    <row r="8" spans="1:3" ht="15.75" thickBot="1" x14ac:dyDescent="0.3">
      <c r="A8" s="25" t="s">
        <v>3</v>
      </c>
      <c r="B8" s="27">
        <f t="shared" ref="B8:C8" si="0">SUM(B6:B7)</f>
        <v>54.834722222222219</v>
      </c>
      <c r="C8" s="29">
        <f t="shared" si="0"/>
        <v>100</v>
      </c>
    </row>
    <row r="10" spans="1:3" ht="15.75" thickBot="1" x14ac:dyDescent="0.3">
      <c r="B10" s="4"/>
    </row>
    <row r="11" spans="1:3" ht="15.75" thickTop="1" x14ac:dyDescent="0.25">
      <c r="A11" s="5"/>
      <c r="B11" s="6" t="s">
        <v>4</v>
      </c>
    </row>
    <row r="12" spans="1:3" x14ac:dyDescent="0.25">
      <c r="A12" s="1" t="s">
        <v>1</v>
      </c>
      <c r="B12" s="7">
        <v>95</v>
      </c>
    </row>
    <row r="13" spans="1:3" ht="15.75" thickBot="1" x14ac:dyDescent="0.3">
      <c r="A13" s="8" t="s">
        <v>2</v>
      </c>
      <c r="B13" s="9">
        <v>5</v>
      </c>
    </row>
    <row r="14" spans="1:3" ht="15.75" thickTop="1" x14ac:dyDescent="0.25"/>
  </sheetData>
  <mergeCells count="2">
    <mergeCell ref="A5:C5"/>
    <mergeCell ref="A1:C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11</vt:i4>
      </vt:variant>
    </vt:vector>
  </HeadingPairs>
  <TitlesOfParts>
    <vt:vector size="11" baseType="lpstr">
      <vt:lpstr>Zał. nr 1</vt:lpstr>
      <vt:lpstr>Zał. nr 2</vt:lpstr>
      <vt:lpstr>Zał. nr 3</vt:lpstr>
      <vt:lpstr>Zał. nr 4</vt:lpstr>
      <vt:lpstr>Zał. nr 5</vt:lpstr>
      <vt:lpstr>Zał. nr 6</vt:lpstr>
      <vt:lpstr>Zał. nr 7</vt:lpstr>
      <vt:lpstr>Zał. nr 8</vt:lpstr>
      <vt:lpstr>Zał. nr 9</vt:lpstr>
      <vt:lpstr>Zał. nr 10</vt:lpstr>
      <vt:lpstr>Zał. nr 11</vt:lpstr>
    </vt:vector>
  </TitlesOfParts>
  <Company>IAS w Katowicach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Printed>2019-12-30T08:22:38Z</cp:lastPrinted>
  <dcterms:created xsi:type="dcterms:W3CDTF">2019-11-07T07:39:22Z</dcterms:created>
  <dcterms:modified xsi:type="dcterms:W3CDTF">2020-01-13T09:55:59Z</dcterms:modified>
</cp:coreProperties>
</file>